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akarada1/Dropbox/Working2025/202503/火山関係_202503/研究資料集_樽前_磐梯_噴火口図/gsj_openfile_report_766/"/>
    </mc:Choice>
  </mc:AlternateContent>
  <xr:revisionPtr revIDLastSave="0" documentId="13_ncr:1_{7C8B2A6B-A99F-5D45-85E9-7EB3BDF44547}" xr6:coauthVersionLast="47" xr6:coauthVersionMax="47" xr10:uidLastSave="{00000000-0000-0000-0000-000000000000}"/>
  <bookViews>
    <workbookView xWindow="14040" yWindow="640" windowWidth="29960" windowHeight="28300" xr2:uid="{00000000-000D-0000-FFFF-FFFF00000000}"/>
  </bookViews>
  <sheets>
    <sheet name="火口確実度情報" sheetId="4" r:id="rId1"/>
    <sheet name="完新世噴火イベント集" sheetId="5" r:id="rId2"/>
  </sheets>
  <definedNames>
    <definedName name="_xlnm.Print_Area" localSheetId="0">火口確実度情報!$A$1:$J$23</definedName>
    <definedName name="_xlnm.Print_Area" localSheetId="1">完新世噴火イベント集!$A$1:$Q$29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5" l="1"/>
  <c r="F25" i="5" l="1"/>
  <c r="F24" i="5"/>
  <c r="F23" i="5"/>
  <c r="F22" i="5"/>
  <c r="F21" i="5"/>
  <c r="F20" i="5"/>
  <c r="F19" i="5"/>
  <c r="F18" i="5"/>
  <c r="F17" i="5"/>
  <c r="F16" i="5"/>
  <c r="F15" i="5"/>
  <c r="F13" i="5"/>
  <c r="F12" i="5"/>
  <c r="F11" i="5"/>
  <c r="F10" i="5"/>
  <c r="F9" i="5"/>
  <c r="F8" i="5"/>
  <c r="F7" i="5"/>
  <c r="F6" i="5"/>
  <c r="F5" i="5"/>
  <c r="F4" i="5"/>
</calcChain>
</file>

<file path=xl/sharedStrings.xml><?xml version="1.0" encoding="utf-8"?>
<sst xmlns="http://schemas.openxmlformats.org/spreadsheetml/2006/main" count="573" uniqueCount="210">
  <si>
    <t>樽前火山の火口確実度情報</t>
    <rPh sb="0" eb="4">
      <t>タルマイ</t>
    </rPh>
    <rPh sb="5" eb="7">
      <t>カコ</t>
    </rPh>
    <rPh sb="7" eb="10">
      <t>カクジテゥ</t>
    </rPh>
    <rPh sb="10" eb="12">
      <t>ジョウホウ</t>
    </rPh>
    <phoneticPr fontId="2"/>
  </si>
  <si>
    <t>火山ID</t>
    <rPh sb="0" eb="2">
      <t>カザン</t>
    </rPh>
    <phoneticPr fontId="2"/>
  </si>
  <si>
    <t>火山名</t>
    <rPh sb="0" eb="3">
      <t>カザンメイ</t>
    </rPh>
    <phoneticPr fontId="2"/>
  </si>
  <si>
    <t>火口ID</t>
    <phoneticPr fontId="2"/>
  </si>
  <si>
    <t>火口名</t>
    <phoneticPr fontId="2"/>
  </si>
  <si>
    <t>火口名文献等</t>
    <rPh sb="0" eb="3">
      <t>カコウメイ</t>
    </rPh>
    <rPh sb="3" eb="6">
      <t>ブンケントウ</t>
    </rPh>
    <phoneticPr fontId="2"/>
  </si>
  <si>
    <t>地形確実度</t>
    <rPh sb="0" eb="2">
      <t>チケイ</t>
    </rPh>
    <rPh sb="2" eb="5">
      <t>カクジツド</t>
    </rPh>
    <phoneticPr fontId="2"/>
  </si>
  <si>
    <t>地質確実度</t>
    <rPh sb="0" eb="2">
      <t>チシツ</t>
    </rPh>
    <rPh sb="2" eb="5">
      <t>カクジツド</t>
    </rPh>
    <phoneticPr fontId="2"/>
  </si>
  <si>
    <t>地質確実度の文献</t>
    <rPh sb="0" eb="2">
      <t>チシツ</t>
    </rPh>
    <rPh sb="2" eb="5">
      <t>カクジツド</t>
    </rPh>
    <rPh sb="6" eb="8">
      <t>ブンケン</t>
    </rPh>
    <phoneticPr fontId="2"/>
  </si>
  <si>
    <t>備考</t>
    <rPh sb="0" eb="2">
      <t>ビコウ</t>
    </rPh>
    <phoneticPr fontId="2"/>
  </si>
  <si>
    <t>火口確実度</t>
    <rPh sb="0" eb="2">
      <t>カコ</t>
    </rPh>
    <rPh sb="2" eb="5">
      <t>カクジテゥ</t>
    </rPh>
    <phoneticPr fontId="2"/>
  </si>
  <si>
    <t>vol_num</t>
    <phoneticPr fontId="2"/>
  </si>
  <si>
    <t>vol_name</t>
    <phoneticPr fontId="2"/>
  </si>
  <si>
    <t>craterID</t>
    <phoneticPr fontId="2"/>
  </si>
  <si>
    <t>crat_name</t>
    <phoneticPr fontId="2"/>
  </si>
  <si>
    <t>crat_ref</t>
    <phoneticPr fontId="2"/>
  </si>
  <si>
    <t>topo_cert</t>
    <phoneticPr fontId="2"/>
  </si>
  <si>
    <t>geo_cert</t>
    <phoneticPr fontId="2"/>
  </si>
  <si>
    <t>geo_ref</t>
    <phoneticPr fontId="2"/>
  </si>
  <si>
    <t>note</t>
    <phoneticPr fontId="2"/>
  </si>
  <si>
    <t>certainty</t>
    <phoneticPr fontId="2"/>
  </si>
  <si>
    <t>C14</t>
    <phoneticPr fontId="2"/>
  </si>
  <si>
    <t>樽前</t>
    <rPh sb="0" eb="2">
      <t>タルマイ</t>
    </rPh>
    <phoneticPr fontId="2"/>
  </si>
  <si>
    <t>12</t>
    <phoneticPr fontId="2"/>
  </si>
  <si>
    <t>G噴気孔</t>
    <rPh sb="1" eb="4">
      <t>フンキ</t>
    </rPh>
    <phoneticPr fontId="2"/>
  </si>
  <si>
    <t>気象庁（2005）</t>
    <rPh sb="0" eb="3">
      <t>キショウチョウ</t>
    </rPh>
    <phoneticPr fontId="2"/>
  </si>
  <si>
    <t>I</t>
    <phoneticPr fontId="2"/>
  </si>
  <si>
    <t>b</t>
    <phoneticPr fontId="2"/>
  </si>
  <si>
    <t>石川ほか(1971)北海道防災会議</t>
    <rPh sb="0" eb="2">
      <t>イシカワ</t>
    </rPh>
    <rPh sb="10" eb="17">
      <t>ホッカイドウボウ</t>
    </rPh>
    <phoneticPr fontId="2"/>
  </si>
  <si>
    <t>年代未詳だが、Gより後</t>
  </si>
  <si>
    <t>確実</t>
    <rPh sb="0" eb="2">
      <t>カクジテゥ</t>
    </rPh>
    <phoneticPr fontId="2"/>
  </si>
  <si>
    <t>11-3</t>
    <phoneticPr fontId="2"/>
  </si>
  <si>
    <t>（Hの南端）</t>
    <rPh sb="3" eb="4">
      <t>ミナミ</t>
    </rPh>
    <rPh sb="4" eb="5">
      <t xml:space="preserve">ハジ </t>
    </rPh>
    <phoneticPr fontId="2"/>
  </si>
  <si>
    <t>石川ほか(1972)北海道防災会議</t>
    <rPh sb="0" eb="2">
      <t>イシカワ</t>
    </rPh>
    <rPh sb="10" eb="17">
      <t>ホッカイドウボウ</t>
    </rPh>
    <phoneticPr fontId="2"/>
  </si>
  <si>
    <t>1933活動</t>
    <rPh sb="4" eb="6">
      <t>カツドウ</t>
    </rPh>
    <phoneticPr fontId="2"/>
  </si>
  <si>
    <t>11-2</t>
    <phoneticPr fontId="2"/>
  </si>
  <si>
    <t>L噴気孔</t>
    <rPh sb="1" eb="4">
      <t>フンキ</t>
    </rPh>
    <phoneticPr fontId="2"/>
  </si>
  <si>
    <t>11-1</t>
    <phoneticPr fontId="2"/>
  </si>
  <si>
    <t>F噴気孔</t>
    <rPh sb="1" eb="4">
      <t>フンキ</t>
    </rPh>
    <phoneticPr fontId="2"/>
  </si>
  <si>
    <t>1933活動,ガリー浸食との区別不明瞭</t>
    <rPh sb="4" eb="6">
      <t>カツドウ</t>
    </rPh>
    <rPh sb="14" eb="16">
      <t>クベテゥ</t>
    </rPh>
    <rPh sb="16" eb="19">
      <t>フメイ</t>
    </rPh>
    <phoneticPr fontId="2"/>
  </si>
  <si>
    <t>10-3</t>
    <phoneticPr fontId="2"/>
  </si>
  <si>
    <t>ドーム北西端</t>
    <rPh sb="3" eb="6">
      <t>ホクセイ</t>
    </rPh>
    <phoneticPr fontId="2"/>
  </si>
  <si>
    <t>II</t>
    <phoneticPr fontId="2"/>
  </si>
  <si>
    <t>1926活動,時代未詳の複数の火口を含める</t>
    <rPh sb="4" eb="6">
      <t>カツドウ</t>
    </rPh>
    <rPh sb="7" eb="11">
      <t>ジダイ</t>
    </rPh>
    <rPh sb="12" eb="14">
      <t>フクスウ</t>
    </rPh>
    <rPh sb="15" eb="17">
      <t>カコ</t>
    </rPh>
    <rPh sb="18" eb="19">
      <t>フクメ</t>
    </rPh>
    <phoneticPr fontId="2"/>
  </si>
  <si>
    <t>破線</t>
    <rPh sb="0" eb="2">
      <t>ハセn</t>
    </rPh>
    <phoneticPr fontId="2"/>
  </si>
  <si>
    <t>10-2</t>
    <phoneticPr fontId="2"/>
  </si>
  <si>
    <t>C噴気孔</t>
    <rPh sb="1" eb="4">
      <t>フンキ</t>
    </rPh>
    <phoneticPr fontId="2"/>
  </si>
  <si>
    <t>a</t>
    <phoneticPr fontId="2"/>
  </si>
  <si>
    <t>1926活動</t>
    <rPh sb="4" eb="6">
      <t>カツドウ</t>
    </rPh>
    <phoneticPr fontId="2"/>
  </si>
  <si>
    <t>10-1</t>
    <phoneticPr fontId="2"/>
  </si>
  <si>
    <t>B噴気孔</t>
    <rPh sb="1" eb="4">
      <t>フンキ</t>
    </rPh>
    <phoneticPr fontId="2"/>
  </si>
  <si>
    <t>1926,1951,2002,2003活動</t>
    <phoneticPr fontId="2"/>
  </si>
  <si>
    <t>9</t>
    <phoneticPr fontId="2"/>
  </si>
  <si>
    <t>D噴気孔（東）</t>
    <rPh sb="1" eb="4">
      <t>フンキ</t>
    </rPh>
    <rPh sb="5" eb="6">
      <t>ヒガセィ</t>
    </rPh>
    <phoneticPr fontId="2"/>
  </si>
  <si>
    <t>1920活動</t>
    <rPh sb="4" eb="6">
      <t>カツドウ</t>
    </rPh>
    <phoneticPr fontId="2"/>
  </si>
  <si>
    <t>8-2</t>
    <phoneticPr fontId="2"/>
  </si>
  <si>
    <t>E噴気孔</t>
    <rPh sb="1" eb="4">
      <t>フンキ</t>
    </rPh>
    <phoneticPr fontId="2"/>
  </si>
  <si>
    <t>1917活動</t>
    <rPh sb="4" eb="6">
      <t>カツドウ</t>
    </rPh>
    <phoneticPr fontId="2"/>
  </si>
  <si>
    <t>8-1</t>
    <phoneticPr fontId="2"/>
  </si>
  <si>
    <t>D噴気孔（西）</t>
    <rPh sb="1" eb="4">
      <t>フンキ</t>
    </rPh>
    <rPh sb="5" eb="6">
      <t>ニセィ</t>
    </rPh>
    <phoneticPr fontId="2"/>
  </si>
  <si>
    <t>1917,1923,1926,1936,1937活動</t>
    <rPh sb="24" eb="26">
      <t>カツドウ</t>
    </rPh>
    <phoneticPr fontId="2"/>
  </si>
  <si>
    <t>7-4</t>
  </si>
  <si>
    <t>A噴気孔</t>
    <rPh sb="1" eb="4">
      <t>フンキ</t>
    </rPh>
    <phoneticPr fontId="2"/>
  </si>
  <si>
    <t>Tanakadate(1924),勝井ほか1979火山</t>
    <rPh sb="17" eb="19">
      <t xml:space="preserve">カツイ </t>
    </rPh>
    <rPh sb="25" eb="27">
      <t>カザn</t>
    </rPh>
    <phoneticPr fontId="2"/>
  </si>
  <si>
    <t>1909,1917,1978,1979,1981活動</t>
    <rPh sb="24" eb="26">
      <t>カツドウ</t>
    </rPh>
    <phoneticPr fontId="2"/>
  </si>
  <si>
    <t>7-3</t>
  </si>
  <si>
    <t>H噴気孔</t>
    <rPh sb="1" eb="4">
      <t>フンキ</t>
    </rPh>
    <phoneticPr fontId="2"/>
  </si>
  <si>
    <t>大井上1909, Tanakadate(1924)</t>
    <rPh sb="0" eb="3">
      <t>オオイノ</t>
    </rPh>
    <phoneticPr fontId="2"/>
  </si>
  <si>
    <t>1909ドーム形成後,1917,1923,1926,1951活動(オールドフェイスフル裂隙と呼ばれる)</t>
    <rPh sb="30" eb="32">
      <t>カツドウ</t>
    </rPh>
    <rPh sb="43" eb="45">
      <t xml:space="preserve">レツゲキ </t>
    </rPh>
    <rPh sb="46" eb="47">
      <t>ヨバレ</t>
    </rPh>
    <phoneticPr fontId="2"/>
  </si>
  <si>
    <t>7-2</t>
    <phoneticPr fontId="2"/>
  </si>
  <si>
    <t>溶岩ドームII</t>
    <rPh sb="0" eb="2">
      <t>ヨウガn</t>
    </rPh>
    <phoneticPr fontId="2"/>
  </si>
  <si>
    <t>大井上(1909)</t>
    <rPh sb="0" eb="3">
      <t>オオイノ</t>
    </rPh>
    <phoneticPr fontId="2"/>
  </si>
  <si>
    <t>推定噴出中心（地形的な中心）</t>
    <rPh sb="0" eb="6">
      <t>スイテイ</t>
    </rPh>
    <rPh sb="7" eb="10">
      <t>チケイ</t>
    </rPh>
    <rPh sb="11" eb="13">
      <t>チュウ</t>
    </rPh>
    <phoneticPr fontId="2"/>
  </si>
  <si>
    <t>可能性が高い</t>
    <rPh sb="0" eb="3">
      <t>カノウ</t>
    </rPh>
    <rPh sb="4" eb="5">
      <t>タカイ</t>
    </rPh>
    <phoneticPr fontId="2"/>
  </si>
  <si>
    <t>7-1</t>
    <phoneticPr fontId="2"/>
  </si>
  <si>
    <t>1909?</t>
    <phoneticPr fontId="2"/>
  </si>
  <si>
    <t>-</t>
    <phoneticPr fontId="2"/>
  </si>
  <si>
    <t>溶岩ドーム北西端の埋積されかけた火口縁</t>
    <rPh sb="0" eb="2">
      <t>ヨウガn</t>
    </rPh>
    <rPh sb="5" eb="8">
      <t>ホクセイ</t>
    </rPh>
    <rPh sb="9" eb="11">
      <t>マイセキ</t>
    </rPh>
    <rPh sb="16" eb="19">
      <t>カコウエn</t>
    </rPh>
    <phoneticPr fontId="2"/>
  </si>
  <si>
    <t>6</t>
    <phoneticPr fontId="2"/>
  </si>
  <si>
    <t>1894?</t>
    <phoneticPr fontId="2"/>
  </si>
  <si>
    <t>石川ほか(1972)</t>
    <rPh sb="0" eb="2">
      <t>イシカワ</t>
    </rPh>
    <phoneticPr fontId="2"/>
  </si>
  <si>
    <t>c2</t>
    <phoneticPr fontId="2"/>
  </si>
  <si>
    <t>1894年降灰、火口が550mに拡大、小丘が消滅</t>
    <rPh sb="4" eb="5">
      <t>ネn</t>
    </rPh>
    <rPh sb="5" eb="7">
      <t>コウ</t>
    </rPh>
    <rPh sb="8" eb="10">
      <t>カコ</t>
    </rPh>
    <rPh sb="16" eb="18">
      <t>カクダイ</t>
    </rPh>
    <rPh sb="19" eb="21">
      <t>ショウキュウ</t>
    </rPh>
    <rPh sb="22" eb="24">
      <t>ショウメテゥ</t>
    </rPh>
    <phoneticPr fontId="2"/>
  </si>
  <si>
    <t>5</t>
  </si>
  <si>
    <t>1883?</t>
    <phoneticPr fontId="2"/>
  </si>
  <si>
    <t>1883年、中央火口丘の火口内に小丘が出現，1894までに消滅</t>
    <rPh sb="4" eb="5">
      <t>ネn</t>
    </rPh>
    <rPh sb="6" eb="11">
      <t>チュウ</t>
    </rPh>
    <rPh sb="12" eb="14">
      <t>カコ</t>
    </rPh>
    <rPh sb="14" eb="15">
      <t xml:space="preserve">ナイ </t>
    </rPh>
    <rPh sb="16" eb="18">
      <t>ショウキュウ</t>
    </rPh>
    <rPh sb="19" eb="21">
      <t>シュテゥ</t>
    </rPh>
    <rPh sb="29" eb="31">
      <t>ショウメテゥ</t>
    </rPh>
    <phoneticPr fontId="2"/>
  </si>
  <si>
    <t>4</t>
  </si>
  <si>
    <t>中央火口丘</t>
    <rPh sb="0" eb="5">
      <t>チュウ</t>
    </rPh>
    <phoneticPr fontId="2"/>
  </si>
  <si>
    <t>1874年噴火により現在の中央火口丘になった</t>
    <rPh sb="4" eb="5">
      <t>ネn</t>
    </rPh>
    <rPh sb="5" eb="7">
      <t>フンカ</t>
    </rPh>
    <rPh sb="10" eb="12">
      <t>ゲンザイ</t>
    </rPh>
    <rPh sb="13" eb="18">
      <t>チュウ</t>
    </rPh>
    <phoneticPr fontId="2"/>
  </si>
  <si>
    <t>3</t>
  </si>
  <si>
    <t>溶岩ドームI</t>
    <rPh sb="0" eb="2">
      <t>ヨウガn</t>
    </rPh>
    <phoneticPr fontId="2"/>
  </si>
  <si>
    <t>溶岩ドーム及び中央火口丘の火砕物を噴出。推定噴出中心</t>
    <rPh sb="0" eb="2">
      <t>ヨウガn</t>
    </rPh>
    <rPh sb="5" eb="6">
      <t>オヨビ</t>
    </rPh>
    <rPh sb="7" eb="12">
      <t>チュウ</t>
    </rPh>
    <rPh sb="13" eb="16">
      <t>カサイ</t>
    </rPh>
    <rPh sb="17" eb="19">
      <t>フンシュテゥ</t>
    </rPh>
    <rPh sb="20" eb="26">
      <t>スイテイ</t>
    </rPh>
    <phoneticPr fontId="2"/>
  </si>
  <si>
    <t>2</t>
    <phoneticPr fontId="2"/>
  </si>
  <si>
    <t>中央火口丘</t>
    <rPh sb="0" eb="5">
      <t>チュウオウカコウキュウ</t>
    </rPh>
    <phoneticPr fontId="2"/>
  </si>
  <si>
    <t>III</t>
    <phoneticPr fontId="2"/>
  </si>
  <si>
    <t>c1</t>
    <phoneticPr fontId="2"/>
  </si>
  <si>
    <t>古川・中川2010</t>
    <rPh sb="0" eb="2">
      <t xml:space="preserve">フル </t>
    </rPh>
    <rPh sb="3" eb="5">
      <t>ナカ</t>
    </rPh>
    <phoneticPr fontId="2"/>
  </si>
  <si>
    <t>文化年間に噴火があったとされる。推定噴出中心</t>
    <rPh sb="0" eb="4">
      <t>ブンカ</t>
    </rPh>
    <rPh sb="5" eb="7">
      <t>フンカ</t>
    </rPh>
    <rPh sb="16" eb="22">
      <t>スイテ</t>
    </rPh>
    <phoneticPr fontId="2"/>
  </si>
  <si>
    <t>1</t>
    <phoneticPr fontId="2"/>
  </si>
  <si>
    <t>外輪山</t>
    <rPh sb="0" eb="3">
      <t>ガイリn</t>
    </rPh>
    <phoneticPr fontId="2"/>
  </si>
  <si>
    <t>大井上（1909）</t>
    <rPh sb="0" eb="3">
      <t>オオイノ</t>
    </rPh>
    <phoneticPr fontId="2"/>
  </si>
  <si>
    <t>曽屋(1971）石川ほか1972防災会議</t>
    <rPh sb="0" eb="2">
      <t xml:space="preserve">ソヤ </t>
    </rPh>
    <rPh sb="8" eb="10">
      <t>イシカワ</t>
    </rPh>
    <rPh sb="16" eb="20">
      <t>ボウサイ</t>
    </rPh>
    <phoneticPr fontId="2"/>
  </si>
  <si>
    <t>樽前火山の完新世噴火イベント（火口IDは火口確実度情報と同じ）</t>
    <rPh sb="0" eb="2">
      <t>タルマイ</t>
    </rPh>
    <rPh sb="2" eb="4">
      <t>カザn</t>
    </rPh>
    <rPh sb="5" eb="8">
      <t>カンシンセイ</t>
    </rPh>
    <rPh sb="8" eb="10">
      <t>フンカ</t>
    </rPh>
    <rPh sb="15" eb="17">
      <t>カコ</t>
    </rPh>
    <rPh sb="20" eb="22">
      <t>カコ</t>
    </rPh>
    <rPh sb="22" eb="25">
      <t>カクジテゥ</t>
    </rPh>
    <rPh sb="25" eb="27">
      <t>ジョウホウ</t>
    </rPh>
    <rPh sb="28" eb="29">
      <t>オナジ</t>
    </rPh>
    <phoneticPr fontId="2"/>
  </si>
  <si>
    <t>火山ID</t>
    <rPh sb="0" eb="2">
      <t xml:space="preserve">カザン </t>
    </rPh>
    <phoneticPr fontId="2"/>
  </si>
  <si>
    <t>噴火ID</t>
    <rPh sb="0" eb="2">
      <t xml:space="preserve">フンカ </t>
    </rPh>
    <phoneticPr fontId="2"/>
  </si>
  <si>
    <t>火口ID</t>
    <rPh sb="0" eb="2">
      <t xml:space="preserve">カコウ </t>
    </rPh>
    <phoneticPr fontId="2"/>
  </si>
  <si>
    <t>活動期</t>
    <rPh sb="0" eb="2">
      <t xml:space="preserve">カコウカツドウジキ </t>
    </rPh>
    <rPh sb="2" eb="3">
      <t xml:space="preserve">キカン </t>
    </rPh>
    <phoneticPr fontId="2"/>
  </si>
  <si>
    <t>活動期の文献</t>
    <rPh sb="0" eb="3">
      <t>カツドウ</t>
    </rPh>
    <phoneticPr fontId="2"/>
  </si>
  <si>
    <t>噴火年代</t>
    <rPh sb="0" eb="4">
      <t xml:space="preserve">フンカネンダイ </t>
    </rPh>
    <phoneticPr fontId="2"/>
  </si>
  <si>
    <t>西暦</t>
    <rPh sb="0" eb="2">
      <t xml:space="preserve">セイレキ </t>
    </rPh>
    <phoneticPr fontId="2"/>
  </si>
  <si>
    <t>噴火年代決定法</t>
    <rPh sb="0" eb="6">
      <t xml:space="preserve">フンカネンダイケッテイホウ </t>
    </rPh>
    <rPh sb="6" eb="7">
      <t xml:space="preserve">ホウ </t>
    </rPh>
    <phoneticPr fontId="2"/>
  </si>
  <si>
    <t>年代決定の文献</t>
    <rPh sb="0" eb="4">
      <t xml:space="preserve">ネンダイケッテイノロンブン </t>
    </rPh>
    <rPh sb="5" eb="7">
      <t>ブンケn</t>
    </rPh>
    <phoneticPr fontId="2"/>
  </si>
  <si>
    <t>地質ユニット名</t>
    <rPh sb="0" eb="2">
      <t xml:space="preserve">チシツユニットメイ </t>
    </rPh>
    <phoneticPr fontId="2"/>
  </si>
  <si>
    <t>噴火様式</t>
    <rPh sb="0" eb="4">
      <t xml:space="preserve">フンカヨウシキ </t>
    </rPh>
    <phoneticPr fontId="2"/>
  </si>
  <si>
    <t>噴出物</t>
    <rPh sb="0" eb="3">
      <t xml:space="preserve">フンシュツブツ </t>
    </rPh>
    <phoneticPr fontId="2"/>
  </si>
  <si>
    <t>地質ユニット名及び噴火様式文献</t>
    <rPh sb="0" eb="2">
      <t xml:space="preserve">チシツユニットメイ </t>
    </rPh>
    <rPh sb="7" eb="8">
      <t>オヨビ</t>
    </rPh>
    <rPh sb="9" eb="15">
      <t xml:space="preserve">フンカヨウシキブンケン </t>
    </rPh>
    <phoneticPr fontId="2"/>
  </si>
  <si>
    <t>噴火マグニチュード</t>
    <rPh sb="0" eb="2">
      <t xml:space="preserve">フンカマグニチュード </t>
    </rPh>
    <phoneticPr fontId="2"/>
  </si>
  <si>
    <t>VEI</t>
    <phoneticPr fontId="2"/>
  </si>
  <si>
    <t>噴火M,VEI文献</t>
    <rPh sb="0" eb="2">
      <t xml:space="preserve">フンカ </t>
    </rPh>
    <rPh sb="7" eb="9">
      <t xml:space="preserve">ブンケン </t>
    </rPh>
    <phoneticPr fontId="2"/>
  </si>
  <si>
    <t>erupID</t>
  </si>
  <si>
    <t>craterID</t>
  </si>
  <si>
    <t>stage</t>
  </si>
  <si>
    <t>st_ref</t>
  </si>
  <si>
    <t>age_ka</t>
  </si>
  <si>
    <t>age_AD</t>
  </si>
  <si>
    <t>age_math</t>
  </si>
  <si>
    <t>age_ref</t>
  </si>
  <si>
    <t>unitName</t>
  </si>
  <si>
    <t>style</t>
  </si>
  <si>
    <t>material</t>
  </si>
  <si>
    <t>unit_ref</t>
  </si>
  <si>
    <t>erup_M</t>
  </si>
  <si>
    <t>VEI</t>
  </si>
  <si>
    <t>VEI_ref</t>
  </si>
  <si>
    <t>note</t>
  </si>
  <si>
    <t>7-4</t>
    <phoneticPr fontId="2"/>
  </si>
  <si>
    <t>第3活動期</t>
    <rPh sb="0" eb="1">
      <t>ダイ3</t>
    </rPh>
    <phoneticPr fontId="2"/>
  </si>
  <si>
    <t>古川・中川（2010）</t>
    <rPh sb="0" eb="2">
      <t xml:space="preserve">フル </t>
    </rPh>
    <rPh sb="3" eb="5">
      <t>ナカ</t>
    </rPh>
    <phoneticPr fontId="2"/>
  </si>
  <si>
    <t>記録</t>
    <rPh sb="0" eb="2">
      <t xml:space="preserve">キロク </t>
    </rPh>
    <phoneticPr fontId="2"/>
  </si>
  <si>
    <t>気象庁（2005）</t>
    <rPh sb="0" eb="3">
      <t>キショウテ</t>
    </rPh>
    <phoneticPr fontId="2"/>
  </si>
  <si>
    <t>水蒸気噴火</t>
  </si>
  <si>
    <t>降下火砕物，乾燥粉体流</t>
    <rPh sb="6" eb="8">
      <t>カンソウ</t>
    </rPh>
    <rPh sb="8" eb="11">
      <t>フンタイ</t>
    </rPh>
    <phoneticPr fontId="2"/>
  </si>
  <si>
    <t>勝井ほか（1979）</t>
    <rPh sb="0" eb="2">
      <t>カツイ</t>
    </rPh>
    <phoneticPr fontId="2"/>
  </si>
  <si>
    <t>0.4以下</t>
    <rPh sb="3" eb="5">
      <t>イカ</t>
    </rPh>
    <phoneticPr fontId="2"/>
  </si>
  <si>
    <t>勝井ほか（1979）</t>
    <rPh sb="0" eb="2">
      <t xml:space="preserve">カツイフル </t>
    </rPh>
    <phoneticPr fontId="2"/>
  </si>
  <si>
    <t>A火口</t>
    <rPh sb="1" eb="3">
      <t>カコ</t>
    </rPh>
    <phoneticPr fontId="2"/>
  </si>
  <si>
    <t>1978-1979</t>
    <phoneticPr fontId="2"/>
  </si>
  <si>
    <t>降下火砕物</t>
  </si>
  <si>
    <t>不明</t>
    <rPh sb="0" eb="2">
      <t>フメイ</t>
    </rPh>
    <phoneticPr fontId="2"/>
  </si>
  <si>
    <t>1954-1955</t>
    <phoneticPr fontId="2"/>
  </si>
  <si>
    <t>気象庁編 (2005), 古川（2023)</t>
    <rPh sb="0" eb="3">
      <t>キセィオ</t>
    </rPh>
    <rPh sb="3" eb="4">
      <t xml:space="preserve">ヘン </t>
    </rPh>
    <phoneticPr fontId="2"/>
  </si>
  <si>
    <t>山麓10km程度まで降灰</t>
    <rPh sb="0" eb="2">
      <t>サンロク</t>
    </rPh>
    <rPh sb="6" eb="8">
      <t>テイド</t>
    </rPh>
    <rPh sb="10" eb="12">
      <t>コウハイ</t>
    </rPh>
    <phoneticPr fontId="2"/>
  </si>
  <si>
    <t>10-1,7-3</t>
    <phoneticPr fontId="2"/>
  </si>
  <si>
    <r>
      <t>溶岩ドームII南西端</t>
    </r>
    <r>
      <rPr>
        <b/>
        <sz val="11"/>
        <color theme="1"/>
        <rFont val="游ゴシック"/>
        <family val="3"/>
      </rPr>
      <t>から噴火</t>
    </r>
    <r>
      <rPr>
        <b/>
        <sz val="11"/>
        <color theme="1"/>
        <rFont val="游ゴシック"/>
        <family val="3"/>
        <charset val="128"/>
      </rPr>
      <t>．噴出量は火口から40-50 km程度まで降灰記録あることから1978年噴火の10倍程度 (0.0001km3 と想定)</t>
    </r>
    <rPh sb="0" eb="2">
      <t>ヨウガn</t>
    </rPh>
    <rPh sb="7" eb="9">
      <t>ナンセイ</t>
    </rPh>
    <rPh sb="9" eb="10">
      <t xml:space="preserve">タン </t>
    </rPh>
    <rPh sb="12" eb="14">
      <t>フンカ</t>
    </rPh>
    <phoneticPr fontId="2"/>
  </si>
  <si>
    <t>溶岩ドームII北東表面</t>
    <rPh sb="0" eb="2">
      <t>ヨウガn</t>
    </rPh>
    <rPh sb="7" eb="9">
      <t>ホクト</t>
    </rPh>
    <rPh sb="9" eb="11">
      <t>ヒョウ</t>
    </rPh>
    <phoneticPr fontId="2"/>
  </si>
  <si>
    <t>11-3,-2,-1,12</t>
    <phoneticPr fontId="2"/>
  </si>
  <si>
    <t>中央火口丘北東面、オールフォフェイスフル裂隙南東端</t>
    <rPh sb="0" eb="2">
      <t>チュウオウ</t>
    </rPh>
    <rPh sb="2" eb="5">
      <t>カコ</t>
    </rPh>
    <rPh sb="5" eb="7">
      <t>ホクト</t>
    </rPh>
    <rPh sb="7" eb="8">
      <t>m</t>
    </rPh>
    <rPh sb="20" eb="22">
      <t>レテゥ</t>
    </rPh>
    <rPh sb="22" eb="24">
      <t>ナントウ</t>
    </rPh>
    <rPh sb="24" eb="25">
      <t xml:space="preserve">タン </t>
    </rPh>
    <phoneticPr fontId="2"/>
  </si>
  <si>
    <t>10-3,-2,10-1,8-1,7-3</t>
    <phoneticPr fontId="2"/>
  </si>
  <si>
    <t>溶岩ドームII南西〜南東、北東、オールドフェイスフル裂隙北西端</t>
    <rPh sb="0" eb="2">
      <t>ヨウガn</t>
    </rPh>
    <rPh sb="7" eb="9">
      <t>ナンセイ</t>
    </rPh>
    <rPh sb="10" eb="12">
      <t>ナントウ</t>
    </rPh>
    <rPh sb="13" eb="15">
      <t>ホクト</t>
    </rPh>
    <rPh sb="26" eb="28">
      <t>レツゲ</t>
    </rPh>
    <rPh sb="28" eb="31">
      <t>ホクセイ</t>
    </rPh>
    <phoneticPr fontId="2"/>
  </si>
  <si>
    <t>8-1,7-3</t>
    <phoneticPr fontId="2"/>
  </si>
  <si>
    <t>溶岩ドームII表面北東、オールドフェイスフル裂隙</t>
    <rPh sb="0" eb="2">
      <t>ヨウガn</t>
    </rPh>
    <rPh sb="7" eb="9">
      <t>ヒョウ</t>
    </rPh>
    <rPh sb="9" eb="11">
      <t>ホクト</t>
    </rPh>
    <rPh sb="22" eb="24">
      <t>レツゲ</t>
    </rPh>
    <phoneticPr fontId="2"/>
  </si>
  <si>
    <t>1918-1921</t>
    <phoneticPr fontId="2"/>
  </si>
  <si>
    <t>溶岩ドームII北東端</t>
    <rPh sb="0" eb="2">
      <t>ヨウガn</t>
    </rPh>
    <rPh sb="7" eb="10">
      <t>ホクト</t>
    </rPh>
    <phoneticPr fontId="2"/>
  </si>
  <si>
    <t>7-3,7-4,8-1,8-2</t>
    <phoneticPr fontId="2"/>
  </si>
  <si>
    <t>溶岩ドームII南東〜オールドフェイスフル裂隙、A、ドーム北東〜南西</t>
    <rPh sb="0" eb="2">
      <t>ヨウガn</t>
    </rPh>
    <rPh sb="7" eb="9">
      <t>ナントウ</t>
    </rPh>
    <rPh sb="28" eb="30">
      <t>ホクト</t>
    </rPh>
    <rPh sb="31" eb="33">
      <t>ナンセイ</t>
    </rPh>
    <phoneticPr fontId="2"/>
  </si>
  <si>
    <t>7-4,7-2,7-1</t>
    <phoneticPr fontId="2"/>
  </si>
  <si>
    <t>石川ほか（1972）</t>
    <rPh sb="0" eb="2">
      <t>イシカワ</t>
    </rPh>
    <phoneticPr fontId="2"/>
  </si>
  <si>
    <t>マグマ噴火</t>
  </si>
  <si>
    <t>溶岩、降下火砕物</t>
    <rPh sb="0" eb="2">
      <t>ヨウガn</t>
    </rPh>
    <rPh sb="3" eb="8">
      <t>コウカカサイブ</t>
    </rPh>
    <phoneticPr fontId="2"/>
  </si>
  <si>
    <t>大井上 (1909)</t>
    <rPh sb="0" eb="3">
      <t>オオイ</t>
    </rPh>
    <phoneticPr fontId="2"/>
  </si>
  <si>
    <t>大井上 (1909), 古川（2023)</t>
    <rPh sb="0" eb="3">
      <t>オオイノウエ</t>
    </rPh>
    <phoneticPr fontId="2"/>
  </si>
  <si>
    <t>降下火砕物</t>
    <rPh sb="0" eb="5">
      <t>コウカカサイブ</t>
    </rPh>
    <phoneticPr fontId="2"/>
  </si>
  <si>
    <t>石川ほか (1972)</t>
    <rPh sb="0" eb="2">
      <t>イシカワ</t>
    </rPh>
    <phoneticPr fontId="2"/>
  </si>
  <si>
    <t>中央火口丘北東火口縁</t>
    <rPh sb="0" eb="5">
      <t>チュウオウカコウキュウ</t>
    </rPh>
    <rPh sb="5" eb="7">
      <t>ホクトウ</t>
    </rPh>
    <rPh sb="7" eb="10">
      <t>カコ</t>
    </rPh>
    <phoneticPr fontId="2"/>
  </si>
  <si>
    <t>火口から40-50 km程度まで降灰</t>
    <phoneticPr fontId="2"/>
  </si>
  <si>
    <t>5</t>
    <phoneticPr fontId="2"/>
  </si>
  <si>
    <t>マグマ噴火</t>
    <phoneticPr fontId="2"/>
  </si>
  <si>
    <t>溶岩</t>
    <rPh sb="0" eb="2">
      <t>ヨウガn</t>
    </rPh>
    <phoneticPr fontId="2"/>
  </si>
  <si>
    <t>石川ほか (1972), 古川（2023)</t>
    <rPh sb="0" eb="2">
      <t>イシカワ</t>
    </rPh>
    <phoneticPr fontId="2"/>
  </si>
  <si>
    <r>
      <rPr>
        <b/>
        <sz val="11"/>
        <color theme="1"/>
        <rFont val="游ゴシック"/>
        <family val="3"/>
        <charset val="128"/>
      </rPr>
      <t>オールドフェイスフル裂隙の南東部にある古い火口地形</t>
    </r>
    <r>
      <rPr>
        <b/>
        <sz val="11"/>
        <color theme="1"/>
        <rFont val="游ゴシック"/>
        <family val="3"/>
      </rPr>
      <t>を形成</t>
    </r>
    <rPh sb="10" eb="12">
      <t>レツゲキ</t>
    </rPh>
    <rPh sb="13" eb="15">
      <t>ナントウ</t>
    </rPh>
    <rPh sb="15" eb="16">
      <t xml:space="preserve">ブニ </t>
    </rPh>
    <rPh sb="19" eb="20">
      <t>フルイ</t>
    </rPh>
    <rPh sb="21" eb="25">
      <t>カコ</t>
    </rPh>
    <rPh sb="26" eb="28">
      <t>ケイセイ</t>
    </rPh>
    <phoneticPr fontId="2"/>
  </si>
  <si>
    <t>4</t>
    <phoneticPr fontId="2"/>
  </si>
  <si>
    <t>Ta-1874</t>
    <phoneticPr fontId="2"/>
  </si>
  <si>
    <t>降下火砕物（火砕丘）、火砕流堆積物</t>
    <rPh sb="0" eb="4">
      <t xml:space="preserve">ファッル </t>
    </rPh>
    <rPh sb="4" eb="5">
      <t xml:space="preserve">ブツ </t>
    </rPh>
    <rPh sb="6" eb="9">
      <t>カサイ</t>
    </rPh>
    <rPh sb="11" eb="17">
      <t>フロ</t>
    </rPh>
    <phoneticPr fontId="2"/>
  </si>
  <si>
    <t>中央火口丘の火口縁で、溶岩ドームに埋積されず残存する部分</t>
    <rPh sb="0" eb="5">
      <t>チュウ</t>
    </rPh>
    <rPh sb="6" eb="9">
      <t>カコ</t>
    </rPh>
    <rPh sb="11" eb="13">
      <t>ヨウガn</t>
    </rPh>
    <rPh sb="17" eb="19">
      <t>マイセキ</t>
    </rPh>
    <rPh sb="22" eb="24">
      <t>ザn</t>
    </rPh>
    <phoneticPr fontId="2"/>
  </si>
  <si>
    <t>中央火口丘形成</t>
    <rPh sb="0" eb="5">
      <t>チュウオウ</t>
    </rPh>
    <rPh sb="5" eb="7">
      <t>ケイセイ</t>
    </rPh>
    <phoneticPr fontId="2"/>
  </si>
  <si>
    <t>1804-1817</t>
    <phoneticPr fontId="2"/>
  </si>
  <si>
    <t>Ta -1804-1817</t>
    <phoneticPr fontId="2"/>
  </si>
  <si>
    <t>古川・中川 (2010)</t>
    <rPh sb="0" eb="2">
      <t xml:space="preserve">フル </t>
    </rPh>
    <rPh sb="3" eb="5">
      <t>ナカ</t>
    </rPh>
    <phoneticPr fontId="2"/>
  </si>
  <si>
    <t>古川・中川（2010）</t>
    <rPh sb="0" eb="2">
      <t xml:space="preserve">フル </t>
    </rPh>
    <rPh sb="3" eb="5">
      <t>ナカガワ</t>
    </rPh>
    <phoneticPr fontId="2"/>
  </si>
  <si>
    <t>文化年間（年代未特定）</t>
    <rPh sb="0" eb="4">
      <t>ブンカ</t>
    </rPh>
    <rPh sb="5" eb="7">
      <t>ネn</t>
    </rPh>
    <rPh sb="7" eb="10">
      <t>ミトク</t>
    </rPh>
    <phoneticPr fontId="2"/>
  </si>
  <si>
    <t>曾屋・佐藤（1981）</t>
    <rPh sb="0" eb="2">
      <t xml:space="preserve">ソヤ </t>
    </rPh>
    <rPh sb="3" eb="5">
      <t>サトウ</t>
    </rPh>
    <phoneticPr fontId="2"/>
  </si>
  <si>
    <t>Ta-a</t>
    <phoneticPr fontId="2"/>
  </si>
  <si>
    <t>石川ほか (1972)</t>
  </si>
  <si>
    <t>古川・中川 (2010), 古川 (2023)</t>
    <phoneticPr fontId="2"/>
  </si>
  <si>
    <t>火砕丘の体積を考慮</t>
    <rPh sb="0" eb="3">
      <t>カサ</t>
    </rPh>
    <rPh sb="4" eb="6">
      <t>🪨</t>
    </rPh>
    <rPh sb="7" eb="9">
      <t>コウリョ</t>
    </rPh>
    <phoneticPr fontId="2"/>
  </si>
  <si>
    <t>Ta-b</t>
    <phoneticPr fontId="2"/>
  </si>
  <si>
    <t>第2活動期</t>
    <rPh sb="0" eb="1">
      <t>ダイ3</t>
    </rPh>
    <phoneticPr fontId="2"/>
  </si>
  <si>
    <t>BC/AD</t>
    <phoneticPr fontId="2"/>
  </si>
  <si>
    <t>14C,層序</t>
    <rPh sb="4" eb="6">
      <t xml:space="preserve">ソウジョ </t>
    </rPh>
    <phoneticPr fontId="2"/>
  </si>
  <si>
    <t>Ta-c3</t>
    <phoneticPr fontId="2"/>
  </si>
  <si>
    <t>およそ2ka</t>
    <phoneticPr fontId="2"/>
  </si>
  <si>
    <t>BC500</t>
    <phoneticPr fontId="2"/>
  </si>
  <si>
    <t>Ta-c2</t>
    <phoneticPr fontId="2"/>
  </si>
  <si>
    <t>BC550</t>
    <phoneticPr fontId="2"/>
  </si>
  <si>
    <t>Ta-c1</t>
    <phoneticPr fontId="2"/>
  </si>
  <si>
    <t>給源火口は山頂付近だが，詳細データなし．</t>
  </si>
  <si>
    <t>第1活動期</t>
    <rPh sb="0" eb="1">
      <t>ダイ3</t>
    </rPh>
    <phoneticPr fontId="2"/>
  </si>
  <si>
    <t>BC7000</t>
    <phoneticPr fontId="2"/>
  </si>
  <si>
    <t>Ta-d</t>
    <phoneticPr fontId="2"/>
  </si>
  <si>
    <t>給源火口は山頂付近だが，詳細データなし．火砕丘の体積を考慮．</t>
    <rPh sb="0" eb="2">
      <t>キュウ</t>
    </rPh>
    <rPh sb="2" eb="4">
      <t>カコ</t>
    </rPh>
    <rPh sb="5" eb="9">
      <t>サンチョウフキ</t>
    </rPh>
    <rPh sb="12" eb="14">
      <t>ショウサイ</t>
    </rPh>
    <rPh sb="20" eb="23">
      <t>カサ</t>
    </rPh>
    <rPh sb="24" eb="26">
      <t>🪨</t>
    </rPh>
    <rPh sb="27" eb="29">
      <t>コウリョ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</si>
</sst>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1"/>
      <name val="游ゴシック (本文)"/>
      <family val="3"/>
      <charset val="128"/>
    </font>
    <font>
      <b/>
      <sz val="11"/>
      <color rgb="FF000000"/>
      <name val="游ゴシック (本文)"/>
      <family val="3"/>
      <charset val="128"/>
    </font>
    <font>
      <b/>
      <sz val="11"/>
      <color theme="1"/>
      <name val="游ゴシック"/>
      <family val="3"/>
      <charset val="128"/>
    </font>
    <font>
      <b/>
      <sz val="11"/>
      <color theme="1"/>
      <name val="游ゴシック"/>
      <family val="3"/>
    </font>
    <font>
      <b/>
      <sz val="11"/>
      <color rgb="FFFF0000"/>
      <name val="游ゴシック"/>
      <family val="3"/>
      <charset val="128"/>
      <scheme val="minor"/>
    </font>
    <font>
      <b/>
      <sz val="11"/>
      <color rgb="FF000000"/>
      <name val="游ゴシック"/>
      <family val="3"/>
      <charset val="128"/>
      <scheme val="minor"/>
    </font>
    <font>
      <b/>
      <sz val="11"/>
      <color rgb="FF000000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6">
    <xf numFmtId="0" fontId="0" fillId="0" borderId="0" xfId="0">
      <alignment vertical="center"/>
    </xf>
    <xf numFmtId="49" fontId="3" fillId="0" borderId="1" xfId="0" applyNumberFormat="1" applyFont="1" applyBorder="1">
      <alignment vertical="center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vertical="center" wrapText="1"/>
    </xf>
    <xf numFmtId="0" fontId="4" fillId="0" borderId="1" xfId="1" applyFont="1" applyBorder="1" applyAlignment="1">
      <alignment vertical="center" wrapText="1"/>
    </xf>
    <xf numFmtId="0" fontId="4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49" fontId="3" fillId="0" borderId="0" xfId="0" applyNumberFormat="1" applyFont="1">
      <alignment vertical="center"/>
    </xf>
    <xf numFmtId="49" fontId="8" fillId="0" borderId="0" xfId="0" applyNumberFormat="1" applyFont="1">
      <alignment vertical="center"/>
    </xf>
    <xf numFmtId="49" fontId="3" fillId="0" borderId="1" xfId="0" applyNumberFormat="1" applyFont="1" applyBorder="1" applyAlignment="1">
      <alignment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vertical="center" wrapText="1"/>
    </xf>
    <xf numFmtId="0" fontId="3" fillId="0" borderId="1" xfId="0" applyFont="1" applyBorder="1" applyAlignment="1">
      <alignment horizontal="left" vertical="top"/>
    </xf>
    <xf numFmtId="0" fontId="3" fillId="0" borderId="1" xfId="0" applyFont="1" applyBorder="1" applyAlignment="1">
      <alignment vertical="top"/>
    </xf>
    <xf numFmtId="49" fontId="3" fillId="0" borderId="1" xfId="0" applyNumberFormat="1" applyFont="1" applyBorder="1" applyAlignment="1">
      <alignment horizontal="left" vertical="top"/>
    </xf>
    <xf numFmtId="0" fontId="3" fillId="0" borderId="1" xfId="0" applyFont="1" applyBorder="1" applyAlignment="1">
      <alignment vertical="top" wrapText="1"/>
    </xf>
    <xf numFmtId="49" fontId="4" fillId="0" borderId="0" xfId="1" applyNumberFormat="1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/>
    </xf>
    <xf numFmtId="0" fontId="6" fillId="0" borderId="1" xfId="1" applyFont="1" applyBorder="1" applyAlignment="1">
      <alignment vertical="center" wrapText="1"/>
    </xf>
    <xf numFmtId="0" fontId="10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vertical="center" wrapText="1"/>
    </xf>
    <xf numFmtId="0" fontId="3" fillId="0" borderId="0" xfId="1" applyFont="1" applyAlignment="1">
      <alignment horizontal="left" vertical="center"/>
    </xf>
  </cellXfs>
  <cellStyles count="2">
    <cellStyle name="標準" xfId="0" builtinId="0"/>
    <cellStyle name="標準 2" xfId="1" xr:uid="{ABA23DD2-C8C8-5944-BA93-48B93393106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E6DA7E-65ED-2744-8D37-9C5F61047D8A}">
  <sheetPr>
    <pageSetUpPr fitToPage="1"/>
  </sheetPr>
  <dimension ref="A1:J23"/>
  <sheetViews>
    <sheetView tabSelected="1" workbookViewId="0">
      <selection activeCell="I4" sqref="I4"/>
    </sheetView>
  </sheetViews>
  <sheetFormatPr baseColWidth="10" defaultColWidth="8.6640625" defaultRowHeight="18"/>
  <cols>
    <col min="1" max="1" width="8.6640625" style="9"/>
    <col min="2" max="2" width="9.1640625" style="9" customWidth="1"/>
    <col min="3" max="3" width="8.5" style="9" customWidth="1"/>
    <col min="4" max="4" width="18.1640625" style="9" customWidth="1"/>
    <col min="5" max="5" width="18.33203125" style="9" customWidth="1"/>
    <col min="6" max="6" width="10.1640625" style="9" customWidth="1"/>
    <col min="7" max="7" width="11" style="9" customWidth="1"/>
    <col min="8" max="8" width="33.5" style="9" customWidth="1"/>
    <col min="9" max="9" width="43.83203125" style="9" bestFit="1" customWidth="1"/>
    <col min="10" max="10" width="12.33203125" style="9" bestFit="1" customWidth="1"/>
    <col min="11" max="16384" width="8.6640625" style="9"/>
  </cols>
  <sheetData>
    <row r="1" spans="1:10">
      <c r="A1" s="9" t="s">
        <v>0</v>
      </c>
    </row>
    <row r="2" spans="1:10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1" t="s">
        <v>10</v>
      </c>
    </row>
    <row r="3" spans="1:10" s="10" customFormat="1">
      <c r="A3" s="1" t="s">
        <v>11</v>
      </c>
      <c r="B3" s="1" t="s">
        <v>12</v>
      </c>
      <c r="C3" s="1" t="s">
        <v>13</v>
      </c>
      <c r="D3" s="1" t="s">
        <v>14</v>
      </c>
      <c r="E3" s="1" t="s">
        <v>15</v>
      </c>
      <c r="F3" s="1" t="s">
        <v>16</v>
      </c>
      <c r="G3" s="1" t="s">
        <v>17</v>
      </c>
      <c r="H3" s="1" t="s">
        <v>18</v>
      </c>
      <c r="I3" s="1" t="s">
        <v>19</v>
      </c>
      <c r="J3" s="1" t="s">
        <v>20</v>
      </c>
    </row>
    <row r="4" spans="1:10" s="10" customFormat="1">
      <c r="A4" s="1" t="s">
        <v>21</v>
      </c>
      <c r="B4" s="1" t="s">
        <v>22</v>
      </c>
      <c r="C4" s="1" t="s">
        <v>23</v>
      </c>
      <c r="D4" s="1" t="s">
        <v>24</v>
      </c>
      <c r="E4" s="1" t="s">
        <v>25</v>
      </c>
      <c r="F4" s="1" t="s">
        <v>26</v>
      </c>
      <c r="G4" s="1" t="s">
        <v>27</v>
      </c>
      <c r="H4" s="1" t="s">
        <v>28</v>
      </c>
      <c r="I4" s="1" t="s">
        <v>29</v>
      </c>
      <c r="J4" s="1" t="s">
        <v>30</v>
      </c>
    </row>
    <row r="5" spans="1:10">
      <c r="A5" s="1" t="s">
        <v>21</v>
      </c>
      <c r="B5" s="1" t="s">
        <v>22</v>
      </c>
      <c r="C5" s="1" t="s">
        <v>31</v>
      </c>
      <c r="D5" s="1" t="s">
        <v>32</v>
      </c>
      <c r="E5" s="1"/>
      <c r="F5" s="1" t="s">
        <v>26</v>
      </c>
      <c r="G5" s="1" t="s">
        <v>27</v>
      </c>
      <c r="H5" s="1" t="s">
        <v>33</v>
      </c>
      <c r="I5" s="1" t="s">
        <v>34</v>
      </c>
      <c r="J5" s="1" t="s">
        <v>30</v>
      </c>
    </row>
    <row r="6" spans="1:10">
      <c r="A6" s="1" t="s">
        <v>21</v>
      </c>
      <c r="B6" s="1" t="s">
        <v>22</v>
      </c>
      <c r="C6" s="1" t="s">
        <v>35</v>
      </c>
      <c r="D6" s="1" t="s">
        <v>36</v>
      </c>
      <c r="E6" s="1" t="s">
        <v>25</v>
      </c>
      <c r="F6" s="1" t="s">
        <v>26</v>
      </c>
      <c r="G6" s="1" t="s">
        <v>27</v>
      </c>
      <c r="H6" s="1" t="s">
        <v>33</v>
      </c>
      <c r="I6" s="1" t="s">
        <v>34</v>
      </c>
      <c r="J6" s="1" t="s">
        <v>30</v>
      </c>
    </row>
    <row r="7" spans="1:10">
      <c r="A7" s="1" t="s">
        <v>21</v>
      </c>
      <c r="B7" s="1" t="s">
        <v>22</v>
      </c>
      <c r="C7" s="1" t="s">
        <v>37</v>
      </c>
      <c r="D7" s="1" t="s">
        <v>38</v>
      </c>
      <c r="E7" s="1" t="s">
        <v>25</v>
      </c>
      <c r="F7" s="1" t="s">
        <v>26</v>
      </c>
      <c r="G7" s="1" t="s">
        <v>27</v>
      </c>
      <c r="H7" s="1" t="s">
        <v>33</v>
      </c>
      <c r="I7" s="1" t="s">
        <v>39</v>
      </c>
      <c r="J7" s="1" t="s">
        <v>30</v>
      </c>
    </row>
    <row r="8" spans="1:10">
      <c r="A8" s="1" t="s">
        <v>21</v>
      </c>
      <c r="B8" s="1" t="s">
        <v>22</v>
      </c>
      <c r="C8" s="1" t="s">
        <v>40</v>
      </c>
      <c r="D8" s="1" t="s">
        <v>41</v>
      </c>
      <c r="E8" s="1" t="s">
        <v>25</v>
      </c>
      <c r="F8" s="1" t="s">
        <v>42</v>
      </c>
      <c r="G8" s="1" t="s">
        <v>27</v>
      </c>
      <c r="H8" s="1" t="s">
        <v>33</v>
      </c>
      <c r="I8" s="1" t="s">
        <v>43</v>
      </c>
      <c r="J8" s="1" t="s">
        <v>44</v>
      </c>
    </row>
    <row r="9" spans="1:10">
      <c r="A9" s="1" t="s">
        <v>21</v>
      </c>
      <c r="B9" s="1" t="s">
        <v>22</v>
      </c>
      <c r="C9" s="1" t="s">
        <v>45</v>
      </c>
      <c r="D9" s="1" t="s">
        <v>46</v>
      </c>
      <c r="E9" s="1" t="s">
        <v>25</v>
      </c>
      <c r="F9" s="1" t="s">
        <v>26</v>
      </c>
      <c r="G9" s="1" t="s">
        <v>47</v>
      </c>
      <c r="H9" s="1" t="s">
        <v>33</v>
      </c>
      <c r="I9" s="1" t="s">
        <v>48</v>
      </c>
      <c r="J9" s="1" t="s">
        <v>30</v>
      </c>
    </row>
    <row r="10" spans="1:10">
      <c r="A10" s="1" t="s">
        <v>21</v>
      </c>
      <c r="B10" s="1" t="s">
        <v>22</v>
      </c>
      <c r="C10" s="1" t="s">
        <v>49</v>
      </c>
      <c r="D10" s="1" t="s">
        <v>50</v>
      </c>
      <c r="E10" s="1" t="s">
        <v>25</v>
      </c>
      <c r="F10" s="1" t="s">
        <v>26</v>
      </c>
      <c r="G10" s="1" t="s">
        <v>47</v>
      </c>
      <c r="H10" s="1" t="s">
        <v>33</v>
      </c>
      <c r="I10" s="1" t="s">
        <v>51</v>
      </c>
      <c r="J10" s="1" t="s">
        <v>30</v>
      </c>
    </row>
    <row r="11" spans="1:10">
      <c r="A11" s="1" t="s">
        <v>21</v>
      </c>
      <c r="B11" s="1" t="s">
        <v>22</v>
      </c>
      <c r="C11" s="1" t="s">
        <v>52</v>
      </c>
      <c r="D11" s="1" t="s">
        <v>53</v>
      </c>
      <c r="E11" s="1" t="s">
        <v>25</v>
      </c>
      <c r="F11" s="1" t="s">
        <v>26</v>
      </c>
      <c r="G11" s="1" t="s">
        <v>27</v>
      </c>
      <c r="H11" s="1" t="s">
        <v>33</v>
      </c>
      <c r="I11" s="1" t="s">
        <v>54</v>
      </c>
      <c r="J11" s="1" t="s">
        <v>30</v>
      </c>
    </row>
    <row r="12" spans="1:10">
      <c r="A12" s="1" t="s">
        <v>21</v>
      </c>
      <c r="B12" s="1" t="s">
        <v>22</v>
      </c>
      <c r="C12" s="1" t="s">
        <v>55</v>
      </c>
      <c r="D12" s="1" t="s">
        <v>56</v>
      </c>
      <c r="E12" s="1" t="s">
        <v>25</v>
      </c>
      <c r="F12" s="1" t="s">
        <v>26</v>
      </c>
      <c r="G12" s="1" t="s">
        <v>27</v>
      </c>
      <c r="H12" s="1" t="s">
        <v>33</v>
      </c>
      <c r="I12" s="1" t="s">
        <v>57</v>
      </c>
      <c r="J12" s="1" t="s">
        <v>30</v>
      </c>
    </row>
    <row r="13" spans="1:10" ht="19">
      <c r="A13" s="1" t="s">
        <v>21</v>
      </c>
      <c r="B13" s="1" t="s">
        <v>22</v>
      </c>
      <c r="C13" s="1" t="s">
        <v>58</v>
      </c>
      <c r="D13" s="1" t="s">
        <v>59</v>
      </c>
      <c r="E13" s="1" t="s">
        <v>25</v>
      </c>
      <c r="F13" s="1" t="s">
        <v>26</v>
      </c>
      <c r="G13" s="1" t="s">
        <v>27</v>
      </c>
      <c r="H13" s="1" t="s">
        <v>33</v>
      </c>
      <c r="I13" s="11" t="s">
        <v>60</v>
      </c>
      <c r="J13" s="1" t="s">
        <v>30</v>
      </c>
    </row>
    <row r="14" spans="1:10" ht="19">
      <c r="A14" s="1" t="s">
        <v>21</v>
      </c>
      <c r="B14" s="1" t="s">
        <v>22</v>
      </c>
      <c r="C14" s="1" t="s">
        <v>61</v>
      </c>
      <c r="D14" s="1" t="s">
        <v>62</v>
      </c>
      <c r="E14" s="1" t="s">
        <v>25</v>
      </c>
      <c r="F14" s="1" t="s">
        <v>26</v>
      </c>
      <c r="G14" s="1" t="s">
        <v>47</v>
      </c>
      <c r="H14" s="1" t="s">
        <v>63</v>
      </c>
      <c r="I14" s="11" t="s">
        <v>64</v>
      </c>
      <c r="J14" s="1" t="s">
        <v>30</v>
      </c>
    </row>
    <row r="15" spans="1:10" ht="38">
      <c r="A15" s="1" t="s">
        <v>21</v>
      </c>
      <c r="B15" s="1" t="s">
        <v>22</v>
      </c>
      <c r="C15" s="1" t="s">
        <v>65</v>
      </c>
      <c r="D15" s="1" t="s">
        <v>66</v>
      </c>
      <c r="E15" s="1" t="s">
        <v>25</v>
      </c>
      <c r="F15" s="1" t="s">
        <v>26</v>
      </c>
      <c r="G15" s="1" t="s">
        <v>47</v>
      </c>
      <c r="H15" s="1" t="s">
        <v>67</v>
      </c>
      <c r="I15" s="11" t="s">
        <v>68</v>
      </c>
      <c r="J15" s="1" t="s">
        <v>30</v>
      </c>
    </row>
    <row r="16" spans="1:10">
      <c r="A16" s="1" t="s">
        <v>21</v>
      </c>
      <c r="B16" s="1" t="s">
        <v>22</v>
      </c>
      <c r="C16" s="1" t="s">
        <v>69</v>
      </c>
      <c r="D16" s="1" t="s">
        <v>70</v>
      </c>
      <c r="E16" s="1" t="s">
        <v>71</v>
      </c>
      <c r="F16" s="1" t="s">
        <v>26</v>
      </c>
      <c r="G16" s="1" t="s">
        <v>47</v>
      </c>
      <c r="H16" s="1" t="s">
        <v>67</v>
      </c>
      <c r="I16" s="1" t="s">
        <v>72</v>
      </c>
      <c r="J16" s="1" t="s">
        <v>73</v>
      </c>
    </row>
    <row r="17" spans="1:10">
      <c r="A17" s="1" t="s">
        <v>21</v>
      </c>
      <c r="B17" s="1" t="s">
        <v>22</v>
      </c>
      <c r="C17" s="1" t="s">
        <v>74</v>
      </c>
      <c r="D17" s="1" t="s">
        <v>75</v>
      </c>
      <c r="E17" s="1" t="s">
        <v>76</v>
      </c>
      <c r="F17" s="1" t="s">
        <v>42</v>
      </c>
      <c r="G17" s="1" t="s">
        <v>27</v>
      </c>
      <c r="H17" s="1"/>
      <c r="I17" s="1" t="s">
        <v>77</v>
      </c>
      <c r="J17" s="1" t="s">
        <v>73</v>
      </c>
    </row>
    <row r="18" spans="1:10">
      <c r="A18" s="1" t="s">
        <v>21</v>
      </c>
      <c r="B18" s="1" t="s">
        <v>22</v>
      </c>
      <c r="C18" s="1" t="s">
        <v>78</v>
      </c>
      <c r="D18" s="1" t="s">
        <v>79</v>
      </c>
      <c r="E18" s="1" t="s">
        <v>80</v>
      </c>
      <c r="F18" s="1" t="s">
        <v>42</v>
      </c>
      <c r="G18" s="1" t="s">
        <v>81</v>
      </c>
      <c r="H18" s="1" t="s">
        <v>33</v>
      </c>
      <c r="I18" s="1" t="s">
        <v>82</v>
      </c>
      <c r="J18" s="1" t="s">
        <v>73</v>
      </c>
    </row>
    <row r="19" spans="1:10">
      <c r="A19" s="1" t="s">
        <v>21</v>
      </c>
      <c r="B19" s="1" t="s">
        <v>22</v>
      </c>
      <c r="C19" s="1" t="s">
        <v>83</v>
      </c>
      <c r="D19" s="1" t="s">
        <v>84</v>
      </c>
      <c r="E19" s="1" t="s">
        <v>76</v>
      </c>
      <c r="F19" s="1" t="s">
        <v>42</v>
      </c>
      <c r="G19" s="1" t="s">
        <v>81</v>
      </c>
      <c r="H19" s="1" t="s">
        <v>33</v>
      </c>
      <c r="I19" s="1" t="s">
        <v>85</v>
      </c>
      <c r="J19" s="1" t="s">
        <v>73</v>
      </c>
    </row>
    <row r="20" spans="1:10">
      <c r="A20" s="1" t="s">
        <v>21</v>
      </c>
      <c r="B20" s="1" t="s">
        <v>22</v>
      </c>
      <c r="C20" s="1" t="s">
        <v>86</v>
      </c>
      <c r="D20" s="1" t="s">
        <v>87</v>
      </c>
      <c r="E20" s="1" t="s">
        <v>80</v>
      </c>
      <c r="F20" s="1" t="s">
        <v>26</v>
      </c>
      <c r="G20" s="1" t="s">
        <v>47</v>
      </c>
      <c r="H20" s="1" t="s">
        <v>33</v>
      </c>
      <c r="I20" s="1" t="s">
        <v>88</v>
      </c>
      <c r="J20" s="1" t="s">
        <v>30</v>
      </c>
    </row>
    <row r="21" spans="1:10" ht="38">
      <c r="A21" s="1" t="s">
        <v>21</v>
      </c>
      <c r="B21" s="1" t="s">
        <v>22</v>
      </c>
      <c r="C21" s="1" t="s">
        <v>89</v>
      </c>
      <c r="D21" s="1" t="s">
        <v>90</v>
      </c>
      <c r="E21" s="1" t="s">
        <v>80</v>
      </c>
      <c r="F21" s="1" t="s">
        <v>42</v>
      </c>
      <c r="G21" s="1" t="s">
        <v>27</v>
      </c>
      <c r="H21" s="1" t="s">
        <v>33</v>
      </c>
      <c r="I21" s="11" t="s">
        <v>91</v>
      </c>
      <c r="J21" s="1" t="s">
        <v>73</v>
      </c>
    </row>
    <row r="22" spans="1:10">
      <c r="A22" s="1" t="s">
        <v>21</v>
      </c>
      <c r="B22" s="1" t="s">
        <v>22</v>
      </c>
      <c r="C22" s="1" t="s">
        <v>92</v>
      </c>
      <c r="D22" s="1" t="s">
        <v>93</v>
      </c>
      <c r="E22" s="1" t="s">
        <v>80</v>
      </c>
      <c r="F22" s="1" t="s">
        <v>94</v>
      </c>
      <c r="G22" s="1" t="s">
        <v>95</v>
      </c>
      <c r="H22" s="1" t="s">
        <v>96</v>
      </c>
      <c r="I22" s="1" t="s">
        <v>97</v>
      </c>
      <c r="J22" s="1" t="s">
        <v>73</v>
      </c>
    </row>
    <row r="23" spans="1:10">
      <c r="A23" s="1" t="s">
        <v>21</v>
      </c>
      <c r="B23" s="1" t="s">
        <v>22</v>
      </c>
      <c r="C23" s="1" t="s">
        <v>98</v>
      </c>
      <c r="D23" s="1" t="s">
        <v>99</v>
      </c>
      <c r="E23" s="1" t="s">
        <v>100</v>
      </c>
      <c r="F23" s="1" t="s">
        <v>26</v>
      </c>
      <c r="G23" s="1" t="s">
        <v>47</v>
      </c>
      <c r="H23" s="1" t="s">
        <v>101</v>
      </c>
      <c r="I23" s="1"/>
      <c r="J23" s="1" t="s">
        <v>30</v>
      </c>
    </row>
  </sheetData>
  <phoneticPr fontId="2"/>
  <pageMargins left="0.7" right="0.7" top="0.75" bottom="0.75" header="0.3" footer="0.3"/>
  <pageSetup paperSize="9" scale="72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163A90-627C-C94F-9CFC-CA37F7271BF7}">
  <sheetPr>
    <pageSetUpPr fitToPage="1"/>
  </sheetPr>
  <dimension ref="A1:Q29"/>
  <sheetViews>
    <sheetView zoomScaleNormal="100" workbookViewId="0">
      <pane ySplit="2" topLeftCell="A3" activePane="bottomLeft" state="frozen"/>
      <selection pane="bottomLeft" activeCell="M6" sqref="M6"/>
    </sheetView>
  </sheetViews>
  <sheetFormatPr baseColWidth="10" defaultColWidth="13.5" defaultRowHeight="18"/>
  <cols>
    <col min="1" max="1" width="7.33203125" style="2" customWidth="1"/>
    <col min="2" max="2" width="8.5" style="2" customWidth="1"/>
    <col min="3" max="3" width="11.6640625" style="19" customWidth="1"/>
    <col min="4" max="4" width="10" style="2" customWidth="1"/>
    <col min="5" max="5" width="12.5" style="2" customWidth="1"/>
    <col min="6" max="6" width="9.33203125" style="2" customWidth="1"/>
    <col min="7" max="7" width="8.33203125" style="2" customWidth="1"/>
    <col min="8" max="8" width="14.5" style="2" customWidth="1"/>
    <col min="9" max="9" width="14.33203125" style="2" customWidth="1"/>
    <col min="10" max="10" width="14.1640625" style="2" customWidth="1"/>
    <col min="11" max="11" width="10.1640625" style="2" customWidth="1"/>
    <col min="12" max="12" width="17.33203125" style="2" customWidth="1"/>
    <col min="13" max="13" width="19.5" style="2" customWidth="1"/>
    <col min="14" max="14" width="11" style="2" customWidth="1"/>
    <col min="15" max="15" width="6.33203125" style="2" customWidth="1"/>
    <col min="16" max="16" width="18" style="2" customWidth="1"/>
    <col min="17" max="17" width="42.83203125" style="3" customWidth="1"/>
    <col min="18" max="16384" width="13.5" style="3"/>
  </cols>
  <sheetData>
    <row r="1" spans="1:17">
      <c r="A1" s="25" t="s">
        <v>102</v>
      </c>
    </row>
    <row r="2" spans="1:17" ht="38">
      <c r="A2" s="5" t="s">
        <v>103</v>
      </c>
      <c r="B2" s="5" t="s">
        <v>104</v>
      </c>
      <c r="C2" s="8" t="s">
        <v>105</v>
      </c>
      <c r="D2" s="12" t="s">
        <v>106</v>
      </c>
      <c r="E2" s="12" t="s">
        <v>107</v>
      </c>
      <c r="F2" s="13" t="s">
        <v>108</v>
      </c>
      <c r="G2" s="5" t="s">
        <v>109</v>
      </c>
      <c r="H2" s="5" t="s">
        <v>110</v>
      </c>
      <c r="I2" s="13" t="s">
        <v>111</v>
      </c>
      <c r="J2" s="5" t="s">
        <v>112</v>
      </c>
      <c r="K2" s="5" t="s">
        <v>113</v>
      </c>
      <c r="L2" s="5" t="s">
        <v>114</v>
      </c>
      <c r="M2" s="13" t="s">
        <v>115</v>
      </c>
      <c r="N2" s="13" t="s">
        <v>116</v>
      </c>
      <c r="O2" s="5" t="s">
        <v>117</v>
      </c>
      <c r="P2" s="5" t="s">
        <v>118</v>
      </c>
      <c r="Q2" s="13" t="s">
        <v>9</v>
      </c>
    </row>
    <row r="3" spans="1:17" s="14" customFormat="1" ht="19">
      <c r="A3" s="15" t="s">
        <v>11</v>
      </c>
      <c r="B3" s="16" t="s">
        <v>119</v>
      </c>
      <c r="C3" s="17" t="s">
        <v>120</v>
      </c>
      <c r="D3" s="16" t="s">
        <v>121</v>
      </c>
      <c r="E3" s="16" t="s">
        <v>122</v>
      </c>
      <c r="F3" s="15" t="s">
        <v>123</v>
      </c>
      <c r="G3" s="15" t="s">
        <v>124</v>
      </c>
      <c r="H3" s="16" t="s">
        <v>125</v>
      </c>
      <c r="I3" s="16" t="s">
        <v>126</v>
      </c>
      <c r="J3" s="18" t="s">
        <v>127</v>
      </c>
      <c r="K3" s="16" t="s">
        <v>128</v>
      </c>
      <c r="L3" s="18" t="s">
        <v>129</v>
      </c>
      <c r="M3" s="18" t="s">
        <v>130</v>
      </c>
      <c r="N3" s="15" t="s">
        <v>131</v>
      </c>
      <c r="O3" s="21" t="s">
        <v>132</v>
      </c>
      <c r="P3" s="21" t="s">
        <v>133</v>
      </c>
      <c r="Q3" s="18" t="s">
        <v>134</v>
      </c>
    </row>
    <row r="4" spans="1:17" ht="33" customHeight="1">
      <c r="A4" s="5" t="s">
        <v>21</v>
      </c>
      <c r="B4" s="5">
        <v>10</v>
      </c>
      <c r="C4" s="12" t="s">
        <v>135</v>
      </c>
      <c r="D4" s="5" t="s">
        <v>136</v>
      </c>
      <c r="E4" s="7" t="s">
        <v>137</v>
      </c>
      <c r="F4" s="5">
        <f>(2000-G4)*0.001</f>
        <v>1.9E-2</v>
      </c>
      <c r="G4" s="6">
        <v>1981</v>
      </c>
      <c r="H4" s="5" t="s">
        <v>138</v>
      </c>
      <c r="I4" s="5" t="s">
        <v>139</v>
      </c>
      <c r="J4" s="5" t="s">
        <v>76</v>
      </c>
      <c r="K4" s="5" t="s">
        <v>140</v>
      </c>
      <c r="L4" s="5" t="s">
        <v>141</v>
      </c>
      <c r="M4" s="5" t="s">
        <v>142</v>
      </c>
      <c r="N4" s="13" t="s">
        <v>143</v>
      </c>
      <c r="O4" s="7">
        <v>0</v>
      </c>
      <c r="P4" s="13" t="s">
        <v>144</v>
      </c>
      <c r="Q4" s="4" t="s">
        <v>145</v>
      </c>
    </row>
    <row r="5" spans="1:17" ht="38">
      <c r="A5" s="5" t="s">
        <v>21</v>
      </c>
      <c r="B5" s="5">
        <v>20</v>
      </c>
      <c r="C5" s="12" t="s">
        <v>135</v>
      </c>
      <c r="D5" s="5" t="s">
        <v>136</v>
      </c>
      <c r="E5" s="7" t="s">
        <v>137</v>
      </c>
      <c r="F5" s="5">
        <f>(2000-1978)*0.001</f>
        <v>2.1999999999999999E-2</v>
      </c>
      <c r="G5" s="6" t="s">
        <v>146</v>
      </c>
      <c r="H5" s="5" t="s">
        <v>138</v>
      </c>
      <c r="I5" s="5" t="s">
        <v>139</v>
      </c>
      <c r="J5" s="5" t="s">
        <v>76</v>
      </c>
      <c r="K5" s="5" t="s">
        <v>140</v>
      </c>
      <c r="L5" s="5" t="s">
        <v>147</v>
      </c>
      <c r="M5" s="5" t="s">
        <v>142</v>
      </c>
      <c r="N5" s="13">
        <v>0.5</v>
      </c>
      <c r="O5" s="5">
        <v>0</v>
      </c>
      <c r="P5" s="13" t="s">
        <v>144</v>
      </c>
      <c r="Q5" s="4" t="s">
        <v>145</v>
      </c>
    </row>
    <row r="6" spans="1:17" ht="38">
      <c r="A6" s="5" t="s">
        <v>21</v>
      </c>
      <c r="B6" s="5">
        <v>30</v>
      </c>
      <c r="C6" s="8" t="s">
        <v>148</v>
      </c>
      <c r="D6" s="5" t="s">
        <v>136</v>
      </c>
      <c r="E6" s="7" t="s">
        <v>137</v>
      </c>
      <c r="F6" s="5">
        <f>(2000-1954)*0.001</f>
        <v>4.5999999999999999E-2</v>
      </c>
      <c r="G6" s="6" t="s">
        <v>149</v>
      </c>
      <c r="H6" s="5" t="s">
        <v>138</v>
      </c>
      <c r="I6" s="5" t="s">
        <v>139</v>
      </c>
      <c r="J6" s="5" t="s">
        <v>76</v>
      </c>
      <c r="K6" s="5" t="s">
        <v>140</v>
      </c>
      <c r="L6" s="5" t="s">
        <v>147</v>
      </c>
      <c r="M6" s="5" t="s">
        <v>139</v>
      </c>
      <c r="N6" s="13">
        <v>0.4</v>
      </c>
      <c r="O6" s="7">
        <v>0</v>
      </c>
      <c r="P6" s="13" t="s">
        <v>150</v>
      </c>
      <c r="Q6" s="22" t="s">
        <v>151</v>
      </c>
    </row>
    <row r="7" spans="1:17" ht="57">
      <c r="A7" s="5" t="s">
        <v>21</v>
      </c>
      <c r="B7" s="5">
        <v>40</v>
      </c>
      <c r="C7" s="12" t="s">
        <v>152</v>
      </c>
      <c r="D7" s="5" t="s">
        <v>136</v>
      </c>
      <c r="E7" s="7" t="s">
        <v>137</v>
      </c>
      <c r="F7" s="5">
        <f t="shared" ref="F7:F25" si="0">(2000-G7)*0.001</f>
        <v>4.9000000000000002E-2</v>
      </c>
      <c r="G7" s="6">
        <v>1951</v>
      </c>
      <c r="H7" s="5" t="s">
        <v>138</v>
      </c>
      <c r="I7" s="5" t="s">
        <v>139</v>
      </c>
      <c r="J7" s="5"/>
      <c r="K7" s="5" t="s">
        <v>140</v>
      </c>
      <c r="L7" s="5" t="s">
        <v>147</v>
      </c>
      <c r="M7" s="5" t="s">
        <v>139</v>
      </c>
      <c r="N7" s="13">
        <v>1.4</v>
      </c>
      <c r="O7" s="7">
        <v>1</v>
      </c>
      <c r="P7" s="13" t="s">
        <v>150</v>
      </c>
      <c r="Q7" s="22" t="s">
        <v>153</v>
      </c>
    </row>
    <row r="8" spans="1:17" ht="38">
      <c r="A8" s="5" t="s">
        <v>21</v>
      </c>
      <c r="B8" s="5">
        <v>50</v>
      </c>
      <c r="C8" s="8" t="s">
        <v>148</v>
      </c>
      <c r="D8" s="5" t="s">
        <v>136</v>
      </c>
      <c r="E8" s="7" t="s">
        <v>137</v>
      </c>
      <c r="F8" s="5">
        <f t="shared" si="0"/>
        <v>5.6000000000000001E-2</v>
      </c>
      <c r="G8" s="6">
        <v>1944</v>
      </c>
      <c r="H8" s="5" t="s">
        <v>138</v>
      </c>
      <c r="I8" s="5" t="s">
        <v>139</v>
      </c>
      <c r="J8" s="5" t="s">
        <v>76</v>
      </c>
      <c r="K8" s="5" t="s">
        <v>140</v>
      </c>
      <c r="L8" s="5" t="s">
        <v>147</v>
      </c>
      <c r="M8" s="5" t="s">
        <v>139</v>
      </c>
      <c r="N8" s="5">
        <v>0.4</v>
      </c>
      <c r="O8" s="5">
        <v>0</v>
      </c>
      <c r="P8" s="13" t="s">
        <v>150</v>
      </c>
      <c r="Q8" s="22" t="s">
        <v>151</v>
      </c>
    </row>
    <row r="9" spans="1:17" ht="38">
      <c r="A9" s="5" t="s">
        <v>21</v>
      </c>
      <c r="B9" s="5">
        <v>60</v>
      </c>
      <c r="C9" s="12" t="s">
        <v>58</v>
      </c>
      <c r="D9" s="5" t="s">
        <v>136</v>
      </c>
      <c r="E9" s="7" t="s">
        <v>137</v>
      </c>
      <c r="F9" s="5">
        <f t="shared" si="0"/>
        <v>6.4000000000000001E-2</v>
      </c>
      <c r="G9" s="6">
        <v>1936</v>
      </c>
      <c r="H9" s="5" t="s">
        <v>138</v>
      </c>
      <c r="I9" s="5" t="s">
        <v>139</v>
      </c>
      <c r="J9" s="5" t="s">
        <v>76</v>
      </c>
      <c r="K9" s="5" t="s">
        <v>140</v>
      </c>
      <c r="L9" s="5" t="s">
        <v>147</v>
      </c>
      <c r="M9" s="5" t="s">
        <v>139</v>
      </c>
      <c r="N9" s="5">
        <v>1.4</v>
      </c>
      <c r="O9" s="5">
        <v>1</v>
      </c>
      <c r="P9" s="13" t="s">
        <v>150</v>
      </c>
      <c r="Q9" s="4" t="s">
        <v>154</v>
      </c>
    </row>
    <row r="10" spans="1:17" ht="38">
      <c r="A10" s="5" t="s">
        <v>21</v>
      </c>
      <c r="B10" s="5">
        <v>70</v>
      </c>
      <c r="C10" s="12" t="s">
        <v>155</v>
      </c>
      <c r="D10" s="5" t="s">
        <v>136</v>
      </c>
      <c r="E10" s="7" t="s">
        <v>137</v>
      </c>
      <c r="F10" s="5">
        <f t="shared" si="0"/>
        <v>6.7000000000000004E-2</v>
      </c>
      <c r="G10" s="6">
        <v>1933</v>
      </c>
      <c r="H10" s="5" t="s">
        <v>138</v>
      </c>
      <c r="I10" s="5" t="s">
        <v>139</v>
      </c>
      <c r="J10" s="5" t="s">
        <v>76</v>
      </c>
      <c r="K10" s="5" t="s">
        <v>140</v>
      </c>
      <c r="L10" s="5" t="s">
        <v>147</v>
      </c>
      <c r="M10" s="5" t="s">
        <v>139</v>
      </c>
      <c r="N10" s="5">
        <v>0.4</v>
      </c>
      <c r="O10" s="5">
        <v>0</v>
      </c>
      <c r="P10" s="13" t="s">
        <v>150</v>
      </c>
      <c r="Q10" s="4" t="s">
        <v>156</v>
      </c>
    </row>
    <row r="11" spans="1:17" ht="38">
      <c r="A11" s="5" t="s">
        <v>21</v>
      </c>
      <c r="B11" s="5">
        <v>80</v>
      </c>
      <c r="C11" s="8" t="s">
        <v>148</v>
      </c>
      <c r="D11" s="5" t="s">
        <v>136</v>
      </c>
      <c r="E11" s="7" t="s">
        <v>137</v>
      </c>
      <c r="F11" s="5">
        <f t="shared" si="0"/>
        <v>7.2000000000000008E-2</v>
      </c>
      <c r="G11" s="6">
        <v>1928</v>
      </c>
      <c r="H11" s="5" t="s">
        <v>138</v>
      </c>
      <c r="I11" s="5" t="s">
        <v>139</v>
      </c>
      <c r="J11" s="5" t="s">
        <v>76</v>
      </c>
      <c r="K11" s="5" t="s">
        <v>140</v>
      </c>
      <c r="L11" s="5" t="s">
        <v>147</v>
      </c>
      <c r="M11" s="5" t="s">
        <v>139</v>
      </c>
      <c r="N11" s="5">
        <v>0.4</v>
      </c>
      <c r="O11" s="5">
        <v>0</v>
      </c>
      <c r="P11" s="13" t="s">
        <v>150</v>
      </c>
      <c r="Q11" s="22" t="s">
        <v>151</v>
      </c>
    </row>
    <row r="12" spans="1:17" ht="38">
      <c r="A12" s="5" t="s">
        <v>21</v>
      </c>
      <c r="B12" s="5">
        <v>90</v>
      </c>
      <c r="C12" s="12" t="s">
        <v>157</v>
      </c>
      <c r="D12" s="5" t="s">
        <v>136</v>
      </c>
      <c r="E12" s="7" t="s">
        <v>137</v>
      </c>
      <c r="F12" s="5">
        <f t="shared" si="0"/>
        <v>7.3999999999999996E-2</v>
      </c>
      <c r="G12" s="6">
        <v>1926</v>
      </c>
      <c r="H12" s="5" t="s">
        <v>138</v>
      </c>
      <c r="I12" s="5" t="s">
        <v>139</v>
      </c>
      <c r="J12" s="5" t="s">
        <v>76</v>
      </c>
      <c r="K12" s="5" t="s">
        <v>140</v>
      </c>
      <c r="L12" s="5" t="s">
        <v>147</v>
      </c>
      <c r="M12" s="5" t="s">
        <v>139</v>
      </c>
      <c r="N12" s="5">
        <v>1.4</v>
      </c>
      <c r="O12" s="5">
        <v>1</v>
      </c>
      <c r="P12" s="13" t="s">
        <v>150</v>
      </c>
      <c r="Q12" s="4" t="s">
        <v>158</v>
      </c>
    </row>
    <row r="13" spans="1:17" ht="38">
      <c r="A13" s="5" t="s">
        <v>21</v>
      </c>
      <c r="B13" s="5">
        <v>100</v>
      </c>
      <c r="C13" s="12" t="s">
        <v>159</v>
      </c>
      <c r="D13" s="5" t="s">
        <v>136</v>
      </c>
      <c r="E13" s="7" t="s">
        <v>137</v>
      </c>
      <c r="F13" s="5">
        <f t="shared" si="0"/>
        <v>7.6999999999999999E-2</v>
      </c>
      <c r="G13" s="6">
        <v>1923</v>
      </c>
      <c r="H13" s="5" t="s">
        <v>138</v>
      </c>
      <c r="I13" s="5" t="s">
        <v>139</v>
      </c>
      <c r="J13" s="5" t="s">
        <v>76</v>
      </c>
      <c r="K13" s="5" t="s">
        <v>140</v>
      </c>
      <c r="L13" s="5" t="s">
        <v>147</v>
      </c>
      <c r="M13" s="5" t="s">
        <v>139</v>
      </c>
      <c r="N13" s="5">
        <v>1.4</v>
      </c>
      <c r="O13" s="5">
        <v>1</v>
      </c>
      <c r="P13" s="13" t="s">
        <v>150</v>
      </c>
      <c r="Q13" s="4" t="s">
        <v>160</v>
      </c>
    </row>
    <row r="14" spans="1:17" ht="38">
      <c r="A14" s="5" t="s">
        <v>21</v>
      </c>
      <c r="B14" s="5">
        <v>110</v>
      </c>
      <c r="C14" s="12" t="s">
        <v>52</v>
      </c>
      <c r="D14" s="5" t="s">
        <v>136</v>
      </c>
      <c r="E14" s="7" t="s">
        <v>137</v>
      </c>
      <c r="F14" s="5">
        <f>(2000-1919)*0.001</f>
        <v>8.1000000000000003E-2</v>
      </c>
      <c r="G14" s="23" t="s">
        <v>161</v>
      </c>
      <c r="H14" s="5" t="s">
        <v>138</v>
      </c>
      <c r="I14" s="5" t="s">
        <v>139</v>
      </c>
      <c r="J14" s="5" t="s">
        <v>76</v>
      </c>
      <c r="K14" s="5" t="s">
        <v>140</v>
      </c>
      <c r="L14" s="5" t="s">
        <v>147</v>
      </c>
      <c r="M14" s="5" t="s">
        <v>139</v>
      </c>
      <c r="N14" s="5">
        <v>1.4</v>
      </c>
      <c r="O14" s="5">
        <v>1</v>
      </c>
      <c r="P14" s="13" t="s">
        <v>150</v>
      </c>
      <c r="Q14" s="4" t="s">
        <v>162</v>
      </c>
    </row>
    <row r="15" spans="1:17" ht="38">
      <c r="A15" s="5" t="s">
        <v>21</v>
      </c>
      <c r="B15" s="5">
        <v>120</v>
      </c>
      <c r="C15" s="12" t="s">
        <v>163</v>
      </c>
      <c r="D15" s="5" t="s">
        <v>136</v>
      </c>
      <c r="E15" s="7" t="s">
        <v>137</v>
      </c>
      <c r="F15" s="5">
        <f t="shared" si="0"/>
        <v>8.3000000000000004E-2</v>
      </c>
      <c r="G15" s="6">
        <v>1917</v>
      </c>
      <c r="H15" s="5" t="s">
        <v>138</v>
      </c>
      <c r="I15" s="5" t="s">
        <v>139</v>
      </c>
      <c r="J15" s="5" t="s">
        <v>76</v>
      </c>
      <c r="K15" s="5" t="s">
        <v>140</v>
      </c>
      <c r="L15" s="5" t="s">
        <v>147</v>
      </c>
      <c r="M15" s="5" t="s">
        <v>139</v>
      </c>
      <c r="N15" s="5">
        <v>1.4</v>
      </c>
      <c r="O15" s="5">
        <v>1</v>
      </c>
      <c r="P15" s="13" t="s">
        <v>150</v>
      </c>
      <c r="Q15" s="4" t="s">
        <v>164</v>
      </c>
    </row>
    <row r="16" spans="1:17" ht="38">
      <c r="A16" s="5" t="s">
        <v>21</v>
      </c>
      <c r="B16" s="5">
        <v>130</v>
      </c>
      <c r="C16" s="12" t="s">
        <v>165</v>
      </c>
      <c r="D16" s="5" t="s">
        <v>136</v>
      </c>
      <c r="E16" s="7" t="s">
        <v>137</v>
      </c>
      <c r="F16" s="5">
        <f t="shared" si="0"/>
        <v>9.0999999999999998E-2</v>
      </c>
      <c r="G16" s="6">
        <v>1909</v>
      </c>
      <c r="H16" s="5" t="s">
        <v>138</v>
      </c>
      <c r="I16" s="5" t="s">
        <v>166</v>
      </c>
      <c r="J16" s="5" t="s">
        <v>70</v>
      </c>
      <c r="K16" s="5" t="s">
        <v>167</v>
      </c>
      <c r="L16" s="5" t="s">
        <v>168</v>
      </c>
      <c r="M16" s="13" t="s">
        <v>169</v>
      </c>
      <c r="N16" s="5">
        <v>3.7</v>
      </c>
      <c r="O16" s="5">
        <v>1</v>
      </c>
      <c r="P16" s="13" t="s">
        <v>170</v>
      </c>
      <c r="Q16" s="4" t="s">
        <v>70</v>
      </c>
    </row>
    <row r="17" spans="1:17" ht="38">
      <c r="A17" s="5" t="s">
        <v>21</v>
      </c>
      <c r="B17" s="5">
        <v>140</v>
      </c>
      <c r="C17" s="12" t="s">
        <v>78</v>
      </c>
      <c r="D17" s="5" t="s">
        <v>136</v>
      </c>
      <c r="E17" s="7" t="s">
        <v>137</v>
      </c>
      <c r="F17" s="5">
        <f t="shared" si="0"/>
        <v>0.106</v>
      </c>
      <c r="G17" s="6">
        <v>1894</v>
      </c>
      <c r="H17" s="5" t="s">
        <v>138</v>
      </c>
      <c r="I17" s="5" t="s">
        <v>166</v>
      </c>
      <c r="J17" s="5" t="s">
        <v>76</v>
      </c>
      <c r="K17" s="5" t="s">
        <v>76</v>
      </c>
      <c r="L17" s="5" t="s">
        <v>171</v>
      </c>
      <c r="M17" s="13" t="s">
        <v>172</v>
      </c>
      <c r="N17" s="5">
        <v>0.4</v>
      </c>
      <c r="O17" s="5">
        <v>0</v>
      </c>
      <c r="P17" s="13" t="s">
        <v>150</v>
      </c>
      <c r="Q17" s="4" t="s">
        <v>173</v>
      </c>
    </row>
    <row r="18" spans="1:17" ht="38">
      <c r="A18" s="5" t="s">
        <v>21</v>
      </c>
      <c r="B18" s="5">
        <v>150</v>
      </c>
      <c r="C18" s="8" t="s">
        <v>148</v>
      </c>
      <c r="D18" s="5" t="s">
        <v>136</v>
      </c>
      <c r="E18" s="7" t="s">
        <v>137</v>
      </c>
      <c r="F18" s="5">
        <f t="shared" si="0"/>
        <v>0.113</v>
      </c>
      <c r="G18" s="5">
        <v>1887</v>
      </c>
      <c r="H18" s="5" t="s">
        <v>138</v>
      </c>
      <c r="I18" s="5" t="s">
        <v>166</v>
      </c>
      <c r="J18" s="5" t="s">
        <v>76</v>
      </c>
      <c r="K18" s="5" t="s">
        <v>76</v>
      </c>
      <c r="L18" s="5" t="s">
        <v>171</v>
      </c>
      <c r="M18" s="13" t="s">
        <v>172</v>
      </c>
      <c r="N18" s="5">
        <v>1.4</v>
      </c>
      <c r="O18" s="5">
        <v>1</v>
      </c>
      <c r="P18" s="13" t="s">
        <v>150</v>
      </c>
      <c r="Q18" s="22" t="s">
        <v>174</v>
      </c>
    </row>
    <row r="19" spans="1:17" ht="38">
      <c r="A19" s="5" t="s">
        <v>21</v>
      </c>
      <c r="B19" s="5">
        <v>160</v>
      </c>
      <c r="C19" s="8" t="s">
        <v>148</v>
      </c>
      <c r="D19" s="5" t="s">
        <v>136</v>
      </c>
      <c r="E19" s="7" t="s">
        <v>137</v>
      </c>
      <c r="F19" s="5">
        <f t="shared" si="0"/>
        <v>0.114</v>
      </c>
      <c r="G19" s="5">
        <v>1886</v>
      </c>
      <c r="H19" s="5" t="s">
        <v>138</v>
      </c>
      <c r="I19" s="5" t="s">
        <v>166</v>
      </c>
      <c r="J19" s="5" t="s">
        <v>76</v>
      </c>
      <c r="K19" s="5" t="s">
        <v>76</v>
      </c>
      <c r="L19" s="5" t="s">
        <v>171</v>
      </c>
      <c r="M19" s="13" t="s">
        <v>172</v>
      </c>
      <c r="N19" s="5">
        <v>1.4</v>
      </c>
      <c r="O19" s="5">
        <v>1</v>
      </c>
      <c r="P19" s="13" t="s">
        <v>150</v>
      </c>
      <c r="Q19" s="22" t="s">
        <v>174</v>
      </c>
    </row>
    <row r="20" spans="1:17" ht="38">
      <c r="A20" s="5" t="s">
        <v>21</v>
      </c>
      <c r="B20" s="5">
        <v>170</v>
      </c>
      <c r="C20" s="12" t="s">
        <v>175</v>
      </c>
      <c r="D20" s="5" t="s">
        <v>136</v>
      </c>
      <c r="E20" s="7" t="s">
        <v>137</v>
      </c>
      <c r="F20" s="5">
        <f t="shared" si="0"/>
        <v>0.11700000000000001</v>
      </c>
      <c r="G20" s="5">
        <v>1883</v>
      </c>
      <c r="H20" s="5" t="s">
        <v>138</v>
      </c>
      <c r="I20" s="5" t="s">
        <v>166</v>
      </c>
      <c r="J20" s="5" t="s">
        <v>90</v>
      </c>
      <c r="K20" s="5" t="s">
        <v>176</v>
      </c>
      <c r="L20" s="5" t="s">
        <v>177</v>
      </c>
      <c r="M20" s="13" t="s">
        <v>172</v>
      </c>
      <c r="N20" s="5">
        <v>0.4</v>
      </c>
      <c r="O20" s="5">
        <v>0</v>
      </c>
      <c r="P20" s="13" t="s">
        <v>178</v>
      </c>
      <c r="Q20" s="22" t="s">
        <v>179</v>
      </c>
    </row>
    <row r="21" spans="1:17" ht="38">
      <c r="A21" s="5" t="s">
        <v>21</v>
      </c>
      <c r="B21" s="5">
        <v>180</v>
      </c>
      <c r="C21" s="12" t="s">
        <v>180</v>
      </c>
      <c r="D21" s="5" t="s">
        <v>136</v>
      </c>
      <c r="E21" s="7" t="s">
        <v>137</v>
      </c>
      <c r="F21" s="5">
        <f t="shared" si="0"/>
        <v>0.126</v>
      </c>
      <c r="G21" s="5">
        <v>1874</v>
      </c>
      <c r="H21" s="5" t="s">
        <v>138</v>
      </c>
      <c r="I21" s="5" t="s">
        <v>166</v>
      </c>
      <c r="J21" s="5" t="s">
        <v>181</v>
      </c>
      <c r="K21" s="5" t="s">
        <v>167</v>
      </c>
      <c r="L21" s="5" t="s">
        <v>182</v>
      </c>
      <c r="M21" s="13" t="s">
        <v>172</v>
      </c>
      <c r="N21" s="5">
        <v>3.5</v>
      </c>
      <c r="O21" s="5">
        <v>3</v>
      </c>
      <c r="P21" s="13" t="s">
        <v>178</v>
      </c>
      <c r="Q21" s="4" t="s">
        <v>183</v>
      </c>
    </row>
    <row r="22" spans="1:17" ht="38">
      <c r="A22" s="5" t="s">
        <v>21</v>
      </c>
      <c r="B22" s="5">
        <v>190</v>
      </c>
      <c r="C22" s="8" t="s">
        <v>148</v>
      </c>
      <c r="D22" s="5" t="s">
        <v>136</v>
      </c>
      <c r="E22" s="7" t="s">
        <v>137</v>
      </c>
      <c r="F22" s="5">
        <f t="shared" si="0"/>
        <v>0.13300000000000001</v>
      </c>
      <c r="G22" s="5">
        <v>1867</v>
      </c>
      <c r="H22" s="5" t="s">
        <v>138</v>
      </c>
      <c r="I22" s="5" t="s">
        <v>166</v>
      </c>
      <c r="J22" s="5" t="s">
        <v>76</v>
      </c>
      <c r="K22" s="5" t="s">
        <v>76</v>
      </c>
      <c r="L22" s="5" t="s">
        <v>171</v>
      </c>
      <c r="M22" s="13" t="s">
        <v>172</v>
      </c>
      <c r="N22" s="5">
        <v>4</v>
      </c>
      <c r="O22" s="5">
        <v>3</v>
      </c>
      <c r="P22" s="13" t="s">
        <v>178</v>
      </c>
      <c r="Q22" s="24" t="s">
        <v>184</v>
      </c>
    </row>
    <row r="23" spans="1:17" ht="38">
      <c r="A23" s="5" t="s">
        <v>21</v>
      </c>
      <c r="B23" s="5">
        <v>200</v>
      </c>
      <c r="C23" s="12" t="s">
        <v>98</v>
      </c>
      <c r="D23" s="5" t="s">
        <v>136</v>
      </c>
      <c r="E23" s="7" t="s">
        <v>137</v>
      </c>
      <c r="F23" s="5">
        <f>(2000-1809)*0.001</f>
        <v>0.191</v>
      </c>
      <c r="G23" s="5" t="s">
        <v>185</v>
      </c>
      <c r="H23" s="5" t="s">
        <v>138</v>
      </c>
      <c r="I23" s="5" t="s">
        <v>166</v>
      </c>
      <c r="J23" s="5" t="s">
        <v>186</v>
      </c>
      <c r="K23" s="5" t="s">
        <v>167</v>
      </c>
      <c r="L23" s="5" t="s">
        <v>171</v>
      </c>
      <c r="M23" s="13" t="s">
        <v>187</v>
      </c>
      <c r="N23" s="5">
        <v>3.8</v>
      </c>
      <c r="O23" s="5">
        <v>3</v>
      </c>
      <c r="P23" s="7" t="s">
        <v>188</v>
      </c>
      <c r="Q23" s="24" t="s">
        <v>189</v>
      </c>
    </row>
    <row r="24" spans="1:17" ht="38">
      <c r="A24" s="5" t="s">
        <v>21</v>
      </c>
      <c r="B24" s="5">
        <v>210</v>
      </c>
      <c r="C24" s="12" t="s">
        <v>98</v>
      </c>
      <c r="D24" s="5" t="s">
        <v>136</v>
      </c>
      <c r="E24" s="7" t="s">
        <v>137</v>
      </c>
      <c r="F24" s="5">
        <f t="shared" si="0"/>
        <v>0.26100000000000001</v>
      </c>
      <c r="G24" s="5">
        <v>1739</v>
      </c>
      <c r="H24" s="5" t="s">
        <v>138</v>
      </c>
      <c r="I24" s="5" t="s">
        <v>190</v>
      </c>
      <c r="J24" s="5" t="s">
        <v>191</v>
      </c>
      <c r="K24" s="5" t="s">
        <v>167</v>
      </c>
      <c r="L24" s="5" t="s">
        <v>182</v>
      </c>
      <c r="M24" s="20" t="s">
        <v>192</v>
      </c>
      <c r="N24" s="5">
        <v>5.7</v>
      </c>
      <c r="O24" s="5">
        <v>5</v>
      </c>
      <c r="P24" s="13" t="s">
        <v>193</v>
      </c>
      <c r="Q24" s="24" t="s">
        <v>194</v>
      </c>
    </row>
    <row r="25" spans="1:17" ht="38">
      <c r="A25" s="5" t="s">
        <v>21</v>
      </c>
      <c r="B25" s="5">
        <v>220</v>
      </c>
      <c r="C25" s="12" t="s">
        <v>98</v>
      </c>
      <c r="D25" s="5" t="s">
        <v>136</v>
      </c>
      <c r="E25" s="7" t="s">
        <v>137</v>
      </c>
      <c r="F25" s="5">
        <f t="shared" si="0"/>
        <v>0.33300000000000002</v>
      </c>
      <c r="G25" s="5">
        <v>1667</v>
      </c>
      <c r="H25" s="5" t="s">
        <v>138</v>
      </c>
      <c r="I25" s="5" t="s">
        <v>190</v>
      </c>
      <c r="J25" s="5" t="s">
        <v>195</v>
      </c>
      <c r="K25" s="5" t="s">
        <v>167</v>
      </c>
      <c r="L25" s="5" t="s">
        <v>182</v>
      </c>
      <c r="M25" s="20" t="s">
        <v>192</v>
      </c>
      <c r="N25" s="5">
        <v>5.6</v>
      </c>
      <c r="O25" s="5">
        <v>5</v>
      </c>
      <c r="P25" s="13" t="s">
        <v>193</v>
      </c>
      <c r="Q25" s="24" t="s">
        <v>194</v>
      </c>
    </row>
    <row r="26" spans="1:17" ht="38">
      <c r="A26" s="5" t="s">
        <v>21</v>
      </c>
      <c r="B26" s="5">
        <v>230</v>
      </c>
      <c r="C26" s="12" t="s">
        <v>98</v>
      </c>
      <c r="D26" s="5" t="s">
        <v>196</v>
      </c>
      <c r="E26" s="7" t="s">
        <v>137</v>
      </c>
      <c r="F26" s="5">
        <v>2</v>
      </c>
      <c r="G26" s="13" t="s">
        <v>197</v>
      </c>
      <c r="H26" s="5" t="s">
        <v>198</v>
      </c>
      <c r="I26" s="5" t="s">
        <v>190</v>
      </c>
      <c r="J26" s="5" t="s">
        <v>199</v>
      </c>
      <c r="K26" s="5" t="s">
        <v>167</v>
      </c>
      <c r="L26" s="5" t="s">
        <v>182</v>
      </c>
      <c r="M26" s="20" t="s">
        <v>192</v>
      </c>
      <c r="N26" s="5">
        <v>3.5</v>
      </c>
      <c r="O26" s="5">
        <v>3</v>
      </c>
      <c r="P26" s="13" t="s">
        <v>193</v>
      </c>
      <c r="Q26" s="24" t="s">
        <v>200</v>
      </c>
    </row>
    <row r="27" spans="1:17" ht="38">
      <c r="A27" s="5" t="s">
        <v>21</v>
      </c>
      <c r="B27" s="5">
        <v>240</v>
      </c>
      <c r="C27" s="12" t="s">
        <v>98</v>
      </c>
      <c r="D27" s="5" t="s">
        <v>196</v>
      </c>
      <c r="E27" s="7" t="s">
        <v>137</v>
      </c>
      <c r="F27" s="5">
        <v>2.5</v>
      </c>
      <c r="G27" s="5" t="s">
        <v>201</v>
      </c>
      <c r="H27" s="5" t="s">
        <v>198</v>
      </c>
      <c r="I27" s="5" t="s">
        <v>190</v>
      </c>
      <c r="J27" s="5" t="s">
        <v>202</v>
      </c>
      <c r="K27" s="5" t="s">
        <v>167</v>
      </c>
      <c r="L27" s="5" t="s">
        <v>182</v>
      </c>
      <c r="M27" s="20" t="s">
        <v>192</v>
      </c>
      <c r="N27" s="5">
        <v>5.7</v>
      </c>
      <c r="O27" s="5">
        <v>5</v>
      </c>
      <c r="P27" s="13" t="s">
        <v>193</v>
      </c>
      <c r="Q27" s="24" t="s">
        <v>194</v>
      </c>
    </row>
    <row r="28" spans="1:17" ht="38">
      <c r="A28" s="5" t="s">
        <v>21</v>
      </c>
      <c r="B28" s="5">
        <v>250</v>
      </c>
      <c r="C28" s="12" t="s">
        <v>98</v>
      </c>
      <c r="D28" s="5" t="s">
        <v>196</v>
      </c>
      <c r="E28" s="7" t="s">
        <v>137</v>
      </c>
      <c r="F28" s="5">
        <v>2.5499999999999998</v>
      </c>
      <c r="G28" s="5" t="s">
        <v>203</v>
      </c>
      <c r="H28" s="5" t="s">
        <v>198</v>
      </c>
      <c r="I28" s="5" t="s">
        <v>190</v>
      </c>
      <c r="J28" s="5" t="s">
        <v>204</v>
      </c>
      <c r="K28" s="5" t="s">
        <v>167</v>
      </c>
      <c r="L28" s="5" t="s">
        <v>182</v>
      </c>
      <c r="M28" s="20" t="s">
        <v>192</v>
      </c>
      <c r="N28" s="5">
        <v>4.4000000000000004</v>
      </c>
      <c r="O28" s="5">
        <v>4</v>
      </c>
      <c r="P28" s="13" t="s">
        <v>193</v>
      </c>
      <c r="Q28" s="4" t="s">
        <v>205</v>
      </c>
    </row>
    <row r="29" spans="1:17" ht="38">
      <c r="A29" s="5" t="s">
        <v>21</v>
      </c>
      <c r="B29" s="5">
        <v>260</v>
      </c>
      <c r="C29" s="12" t="s">
        <v>98</v>
      </c>
      <c r="D29" s="5" t="s">
        <v>206</v>
      </c>
      <c r="E29" s="7" t="s">
        <v>137</v>
      </c>
      <c r="F29" s="5">
        <v>9</v>
      </c>
      <c r="G29" s="5" t="s">
        <v>207</v>
      </c>
      <c r="H29" s="5" t="s">
        <v>198</v>
      </c>
      <c r="I29" s="5" t="s">
        <v>190</v>
      </c>
      <c r="J29" s="5" t="s">
        <v>208</v>
      </c>
      <c r="K29" s="5" t="s">
        <v>167</v>
      </c>
      <c r="L29" s="5" t="s">
        <v>182</v>
      </c>
      <c r="M29" s="20" t="s">
        <v>192</v>
      </c>
      <c r="N29" s="5">
        <v>5.6</v>
      </c>
      <c r="O29" s="5">
        <v>5</v>
      </c>
      <c r="P29" s="13" t="s">
        <v>193</v>
      </c>
      <c r="Q29" s="24" t="s">
        <v>209</v>
      </c>
    </row>
  </sheetData>
  <phoneticPr fontId="2"/>
  <pageMargins left="0.7" right="0.7" top="0.75" bottom="0.75" header="0.3" footer="0.3"/>
  <pageSetup paperSize="9" scale="45" orientation="landscape" horizontalDpi="0" verticalDpi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8d62d24-ffab-4468-a2e0-21279352fbb6">
      <Terms xmlns="http://schemas.microsoft.com/office/infopath/2007/PartnerControls"/>
    </lcf76f155ced4ddcb4097134ff3c332f>
    <TaxCatchAll xmlns="11c1449a-1e52-45a0-8a89-a645b7c52bf2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00DB3320735554ABA0683F72521C656" ma:contentTypeVersion="11" ma:contentTypeDescription="新しいドキュメントを作成します。" ma:contentTypeScope="" ma:versionID="ba2a23b1f6dcece19f67bfc6f37af8c7">
  <xsd:schema xmlns:xsd="http://www.w3.org/2001/XMLSchema" xmlns:xs="http://www.w3.org/2001/XMLSchema" xmlns:p="http://schemas.microsoft.com/office/2006/metadata/properties" xmlns:ns2="78d62d24-ffab-4468-a2e0-21279352fbb6" xmlns:ns3="11c1449a-1e52-45a0-8a89-a645b7c52bf2" targetNamespace="http://schemas.microsoft.com/office/2006/metadata/properties" ma:root="true" ma:fieldsID="6f9d539612e42120ed384daf7a06b06f" ns2:_="" ns3:_="">
    <xsd:import namespace="78d62d24-ffab-4468-a2e0-21279352fbb6"/>
    <xsd:import namespace="11c1449a-1e52-45a0-8a89-a645b7c52bf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d62d24-ffab-4468-a2e0-21279352fbb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画像タグ" ma:readOnly="false" ma:fieldId="{5cf76f15-5ced-4ddc-b409-7134ff3c332f}" ma:taxonomyMulti="true" ma:sspId="2efd359d-3c5a-4c81-9434-f8d76cbcb65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c1449a-1e52-45a0-8a89-a645b7c52bf2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bf1feb0e-b414-4dfa-bfd8-dfa5f09e8832}" ma:internalName="TaxCatchAll" ma:showField="CatchAllData" ma:web="11c1449a-1e52-45a0-8a89-a645b7c52bf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FD6F2BE-2C4D-41D9-A2F0-4831A9A53D5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B5BEEFF-84FD-4E33-A7EF-E013F4349C8E}">
  <ds:schemaRefs>
    <ds:schemaRef ds:uri="http://schemas.microsoft.com/office/2006/metadata/properties"/>
    <ds:schemaRef ds:uri="http://schemas.microsoft.com/office/infopath/2007/PartnerControls"/>
    <ds:schemaRef ds:uri="78d62d24-ffab-4468-a2e0-21279352fbb6"/>
    <ds:schemaRef ds:uri="11c1449a-1e52-45a0-8a89-a645b7c52bf2"/>
  </ds:schemaRefs>
</ds:datastoreItem>
</file>

<file path=customXml/itemProps3.xml><?xml version="1.0" encoding="utf-8"?>
<ds:datastoreItem xmlns:ds="http://schemas.openxmlformats.org/officeDocument/2006/customXml" ds:itemID="{C4A03115-ABE5-4AB9-A4B4-2D0DA462088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8d62d24-ffab-4468-a2e0-21279352fbb6"/>
    <ds:schemaRef ds:uri="11c1449a-1e52-45a0-8a89-a645b7c52bf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火口確実度情報</vt:lpstr>
      <vt:lpstr>完新世噴火イベント集</vt:lpstr>
      <vt:lpstr>火口確実度情報!Print_Area</vt:lpstr>
      <vt:lpstr>完新世噴火イベント集!Print_Area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及川輝樹</dc:creator>
  <cp:keywords/>
  <dc:description/>
  <cp:lastModifiedBy>Shinji Takarada</cp:lastModifiedBy>
  <cp:revision/>
  <dcterms:created xsi:type="dcterms:W3CDTF">2022-03-25T09:34:22Z</dcterms:created>
  <dcterms:modified xsi:type="dcterms:W3CDTF">2025-03-28T02:40:38Z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dc55989-3c9e-4466-8514-eac6f80f6373_Enabled">
    <vt:lpwstr>true</vt:lpwstr>
  </property>
  <property fmtid="{D5CDD505-2E9C-101B-9397-08002B2CF9AE}" pid="3" name="MSIP_Label_ddc55989-3c9e-4466-8514-eac6f80f6373_SetDate">
    <vt:lpwstr>2024-06-13T01:23:50Z</vt:lpwstr>
  </property>
  <property fmtid="{D5CDD505-2E9C-101B-9397-08002B2CF9AE}" pid="4" name="MSIP_Label_ddc55989-3c9e-4466-8514-eac6f80f6373_Method">
    <vt:lpwstr>Privileged</vt:lpwstr>
  </property>
  <property fmtid="{D5CDD505-2E9C-101B-9397-08002B2CF9AE}" pid="5" name="MSIP_Label_ddc55989-3c9e-4466-8514-eac6f80f6373_Name">
    <vt:lpwstr>ddc55989-3c9e-4466-8514-eac6f80f6373</vt:lpwstr>
  </property>
  <property fmtid="{D5CDD505-2E9C-101B-9397-08002B2CF9AE}" pid="6" name="MSIP_Label_ddc55989-3c9e-4466-8514-eac6f80f6373_SiteId">
    <vt:lpwstr>18a7fec8-652f-409b-8369-272d9ce80620</vt:lpwstr>
  </property>
  <property fmtid="{D5CDD505-2E9C-101B-9397-08002B2CF9AE}" pid="7" name="MSIP_Label_ddc55989-3c9e-4466-8514-eac6f80f6373_ActionId">
    <vt:lpwstr>03f7cb03-89b0-4119-b84f-bc4211773a5e</vt:lpwstr>
  </property>
  <property fmtid="{D5CDD505-2E9C-101B-9397-08002B2CF9AE}" pid="8" name="MSIP_Label_ddc55989-3c9e-4466-8514-eac6f80f6373_ContentBits">
    <vt:lpwstr>0</vt:lpwstr>
  </property>
  <property fmtid="{D5CDD505-2E9C-101B-9397-08002B2CF9AE}" pid="9" name="ContentTypeId">
    <vt:lpwstr>0x010100F00DB3320735554ABA0683F72521C656</vt:lpwstr>
  </property>
  <property fmtid="{D5CDD505-2E9C-101B-9397-08002B2CF9AE}" pid="10" name="MediaServiceImageTags">
    <vt:lpwstr/>
  </property>
</Properties>
</file>