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F:\wwwgsj\data\openfile\no0731\gsj_openfile_report_731\"/>
    </mc:Choice>
  </mc:AlternateContent>
  <xr:revisionPtr revIDLastSave="0" documentId="13_ncr:1_{4E5777C7-ECD5-4017-BECE-5FED9EA580EB}" xr6:coauthVersionLast="47" xr6:coauthVersionMax="47" xr10:uidLastSave="{00000000-0000-0000-0000-000000000000}"/>
  <bookViews>
    <workbookView xWindow="6420" yWindow="30" windowWidth="17820" windowHeight="17310" xr2:uid="{CA46768D-267D-554C-A22D-9F75EFE52B8C}"/>
  </bookViews>
  <sheets>
    <sheet name="890907-2" sheetId="47" r:id="rId1"/>
    <sheet name="891103-1" sheetId="48" r:id="rId2"/>
    <sheet name="930912-1" sheetId="4" r:id="rId3"/>
    <sheet name="930912-2" sheetId="5" r:id="rId4"/>
    <sheet name="930914-2" sheetId="45" r:id="rId5"/>
    <sheet name="931111-2" sheetId="44" r:id="rId6"/>
    <sheet name="940914-1" sheetId="39" r:id="rId7"/>
    <sheet name="941124-2" sheetId="2" r:id="rId8"/>
    <sheet name="951023-1" sheetId="40" r:id="rId9"/>
    <sheet name="951024-2" sheetId="41" r:id="rId10"/>
    <sheet name="951026-1" sheetId="42" r:id="rId11"/>
    <sheet name="960917-3" sheetId="11" r:id="rId12"/>
    <sheet name="960918-1" sheetId="43" r:id="rId13"/>
    <sheet name="961119-1" sheetId="16" r:id="rId14"/>
    <sheet name="961120-2" sheetId="15" r:id="rId15"/>
    <sheet name="961121-2" sheetId="14" r:id="rId16"/>
    <sheet name="970603-1" sheetId="7" r:id="rId17"/>
    <sheet name="970603-3" sheetId="8" r:id="rId18"/>
    <sheet name="970603-4" sheetId="9" r:id="rId19"/>
    <sheet name="971102-2" sheetId="21" r:id="rId20"/>
    <sheet name="971103-1" sheetId="20" r:id="rId21"/>
    <sheet name="971104-2" sheetId="13" r:id="rId22"/>
    <sheet name="971105-2" sheetId="10" r:id="rId23"/>
    <sheet name="980722-4" sheetId="17" r:id="rId24"/>
    <sheet name="9807223-1" sheetId="22" r:id="rId25"/>
    <sheet name="980723-2" sheetId="18" r:id="rId26"/>
    <sheet name="980723-5" sheetId="19" r:id="rId27"/>
    <sheet name="981013-3" sheetId="49" r:id="rId28"/>
    <sheet name="981121-4" sheetId="31" r:id="rId29"/>
    <sheet name="990311-2" sheetId="23" r:id="rId30"/>
    <sheet name="990312-2 " sheetId="24" r:id="rId31"/>
    <sheet name="990312-3" sheetId="25" r:id="rId32"/>
    <sheet name="990312-5" sheetId="26" r:id="rId33"/>
    <sheet name="990719-3" sheetId="46" r:id="rId34"/>
    <sheet name="000919-2" sheetId="32" r:id="rId35"/>
    <sheet name="000925-1" sheetId="3" r:id="rId36"/>
    <sheet name="001107-1" sheetId="33" r:id="rId37"/>
    <sheet name="001118-1" sheetId="34" r:id="rId38"/>
    <sheet name="001209-1" sheetId="35" r:id="rId39"/>
    <sheet name="001209-2" sheetId="36" r:id="rId40"/>
    <sheet name="001211-2" sheetId="37" r:id="rId41"/>
    <sheet name="001212-1" sheetId="29" r:id="rId42"/>
    <sheet name="001212-2" sheetId="28" r:id="rId43"/>
    <sheet name="011111-4" sheetId="27" r:id="rId44"/>
    <sheet name="021107-3" sheetId="30" r:id="rId45"/>
    <sheet name="100324-3" sheetId="38" r:id="rId46"/>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6" l="1"/>
  <c r="A5" i="16"/>
  <c r="A7" i="15"/>
  <c r="D6" i="15"/>
  <c r="A4" i="15"/>
  <c r="A5" i="15"/>
  <c r="A6" i="15"/>
  <c r="D5" i="15"/>
  <c r="D4" i="15"/>
  <c r="D16" i="28"/>
  <c r="D7" i="49"/>
  <c r="D10" i="49"/>
  <c r="A4" i="49"/>
  <c r="A5" i="49"/>
  <c r="A6" i="49"/>
  <c r="A7" i="49"/>
  <c r="A8" i="49"/>
  <c r="A9" i="49"/>
  <c r="A10" i="49"/>
  <c r="D6" i="49"/>
  <c r="D5" i="49"/>
  <c r="D4" i="49"/>
  <c r="A6" i="48"/>
  <c r="A5" i="48"/>
  <c r="D5" i="48"/>
  <c r="A4" i="48"/>
  <c r="A4" i="47"/>
  <c r="D4" i="47"/>
  <c r="D14" i="46"/>
  <c r="D13" i="46"/>
  <c r="A4" i="46"/>
  <c r="A5" i="46"/>
  <c r="A6" i="46"/>
  <c r="A7" i="46"/>
  <c r="A8" i="46"/>
  <c r="A9" i="46"/>
  <c r="A10" i="46"/>
  <c r="A11" i="46"/>
  <c r="A12" i="46"/>
  <c r="A13" i="46"/>
  <c r="A14" i="46"/>
  <c r="D12" i="46"/>
  <c r="D11" i="46"/>
  <c r="D10" i="46"/>
  <c r="D9" i="46"/>
  <c r="D5" i="46"/>
  <c r="D4" i="46"/>
  <c r="A5" i="45"/>
  <c r="A6" i="45"/>
  <c r="A7" i="45"/>
  <c r="A8" i="45"/>
  <c r="A9" i="45"/>
  <c r="A10" i="45"/>
  <c r="A11" i="45"/>
  <c r="A12" i="45"/>
  <c r="A13" i="45"/>
  <c r="A14" i="45"/>
  <c r="A15" i="45"/>
  <c r="A16" i="45"/>
  <c r="A17" i="45"/>
  <c r="A18" i="45"/>
  <c r="D18" i="45"/>
  <c r="D17" i="45"/>
  <c r="D16" i="45"/>
  <c r="D15" i="45"/>
  <c r="D14" i="45"/>
  <c r="D8" i="45"/>
  <c r="D5" i="45"/>
  <c r="D7" i="45"/>
  <c r="D6" i="45"/>
  <c r="D4" i="45"/>
  <c r="D14" i="44"/>
  <c r="D13" i="44"/>
  <c r="D12" i="44"/>
  <c r="D11" i="44"/>
  <c r="D9" i="44"/>
  <c r="D8" i="44"/>
  <c r="D7" i="44"/>
  <c r="D6" i="44"/>
  <c r="A4" i="44"/>
  <c r="A5" i="44"/>
  <c r="A6" i="44"/>
  <c r="A7" i="44"/>
  <c r="A8" i="44"/>
  <c r="A9" i="44"/>
  <c r="A10" i="44"/>
  <c r="A11" i="44"/>
  <c r="A12" i="44"/>
  <c r="A13" i="44"/>
  <c r="A14" i="44"/>
  <c r="A15" i="44"/>
  <c r="D4" i="44"/>
  <c r="D12" i="43"/>
  <c r="D11" i="43"/>
  <c r="D10" i="43"/>
  <c r="D9" i="43"/>
  <c r="D7" i="43"/>
  <c r="A4" i="43"/>
  <c r="A5" i="43"/>
  <c r="A6" i="43"/>
  <c r="A7" i="43"/>
  <c r="A8" i="43"/>
  <c r="A9" i="43"/>
  <c r="A10" i="43"/>
  <c r="A11" i="43"/>
  <c r="A12" i="43"/>
  <c r="A13" i="43"/>
  <c r="A14" i="43"/>
  <c r="D6" i="43"/>
  <c r="D5" i="43"/>
  <c r="D4" i="43"/>
  <c r="D9" i="42"/>
  <c r="A5" i="42"/>
  <c r="A6" i="42"/>
  <c r="A7" i="42"/>
  <c r="A8" i="42"/>
  <c r="A9" i="42"/>
  <c r="A10" i="42"/>
  <c r="A11" i="42"/>
  <c r="D8" i="42"/>
  <c r="D7" i="42"/>
  <c r="D6" i="42"/>
  <c r="D5" i="42"/>
  <c r="D4" i="42"/>
  <c r="D11" i="41"/>
  <c r="D10" i="41"/>
  <c r="D9" i="41"/>
  <c r="D8" i="41"/>
  <c r="A5" i="41"/>
  <c r="A6" i="41"/>
  <c r="A7" i="41"/>
  <c r="A8" i="41"/>
  <c r="A9" i="41"/>
  <c r="A10" i="41"/>
  <c r="A11" i="41"/>
  <c r="A12" i="41"/>
  <c r="D6" i="41"/>
  <c r="D7" i="41"/>
  <c r="D5" i="41"/>
  <c r="D4" i="41"/>
  <c r="D14" i="40"/>
  <c r="A5" i="40"/>
  <c r="A6" i="40"/>
  <c r="A7" i="40"/>
  <c r="A8" i="40"/>
  <c r="A9" i="40"/>
  <c r="A10" i="40"/>
  <c r="A11" i="40"/>
  <c r="A12" i="40"/>
  <c r="A13" i="40"/>
  <c r="A14" i="40"/>
  <c r="D8" i="40"/>
  <c r="D7" i="40"/>
  <c r="D5" i="40"/>
  <c r="D4" i="40"/>
  <c r="D16" i="39"/>
  <c r="A5" i="39"/>
  <c r="A6" i="39"/>
  <c r="A7" i="39"/>
  <c r="A8" i="39"/>
  <c r="A9" i="39"/>
  <c r="A10" i="39"/>
  <c r="A11" i="39"/>
  <c r="A12" i="39"/>
  <c r="A13" i="39"/>
  <c r="A14" i="39"/>
  <c r="A15" i="39"/>
  <c r="A16" i="39"/>
  <c r="D13" i="39"/>
  <c r="D11" i="39"/>
  <c r="D12" i="39"/>
  <c r="D10" i="39"/>
  <c r="D8" i="39"/>
  <c r="D5" i="39"/>
  <c r="D7" i="39"/>
  <c r="D6" i="39"/>
  <c r="D4" i="39"/>
  <c r="A4" i="38"/>
  <c r="A5" i="38"/>
  <c r="A6" i="38"/>
  <c r="A7" i="38"/>
  <c r="A8" i="38"/>
  <c r="A9" i="38"/>
  <c r="A10" i="38"/>
  <c r="A11" i="38"/>
  <c r="A12" i="38"/>
  <c r="A13" i="38"/>
  <c r="A14" i="38"/>
  <c r="A15" i="38"/>
  <c r="D14" i="38"/>
  <c r="D13" i="38"/>
  <c r="D11" i="38"/>
  <c r="D10" i="38"/>
  <c r="D9" i="38"/>
  <c r="D7" i="38"/>
  <c r="D8" i="38"/>
  <c r="D6" i="38"/>
  <c r="D5" i="38"/>
  <c r="D4" i="38"/>
  <c r="A4" i="37"/>
  <c r="A5" i="37"/>
  <c r="A6" i="37"/>
  <c r="A7" i="37"/>
  <c r="A8" i="37"/>
  <c r="D8" i="37"/>
  <c r="D7" i="37"/>
  <c r="D6" i="37"/>
  <c r="D5" i="37"/>
  <c r="D4" i="37"/>
  <c r="A4" i="36"/>
  <c r="A5" i="36"/>
  <c r="A6" i="36"/>
  <c r="A7" i="36"/>
  <c r="A8" i="36"/>
  <c r="A9" i="36"/>
  <c r="A10" i="36"/>
  <c r="A11" i="36"/>
  <c r="A12" i="36"/>
  <c r="A13" i="36"/>
  <c r="A14" i="36"/>
  <c r="A15" i="36"/>
  <c r="A16" i="36"/>
  <c r="A17" i="36"/>
  <c r="A18" i="36"/>
  <c r="A19" i="36"/>
  <c r="A20" i="36"/>
  <c r="A21" i="36"/>
  <c r="A22" i="36"/>
  <c r="A23" i="36"/>
  <c r="A24" i="36"/>
  <c r="A25" i="36"/>
  <c r="A26" i="36"/>
  <c r="A27" i="36"/>
  <c r="D27" i="36"/>
  <c r="D26" i="36"/>
  <c r="D25" i="36"/>
  <c r="D24" i="36"/>
  <c r="D23" i="36"/>
  <c r="D22" i="36"/>
  <c r="D21" i="36"/>
  <c r="D20" i="36"/>
  <c r="D19" i="36"/>
  <c r="D18" i="36"/>
  <c r="D17" i="36"/>
  <c r="D16" i="36"/>
  <c r="D15" i="36"/>
  <c r="D14" i="36"/>
  <c r="D13" i="36"/>
  <c r="D12" i="36"/>
  <c r="D11" i="36"/>
  <c r="D10" i="36"/>
  <c r="D9" i="36"/>
  <c r="D7" i="36"/>
  <c r="D6" i="36"/>
  <c r="D5" i="36"/>
  <c r="D4" i="36"/>
  <c r="A4" i="35"/>
  <c r="A5" i="35"/>
  <c r="A6" i="35"/>
  <c r="A7" i="35"/>
  <c r="A8" i="35"/>
  <c r="A9" i="35"/>
  <c r="A10" i="35"/>
  <c r="A11" i="35"/>
  <c r="A12" i="35"/>
  <c r="A13" i="35"/>
  <c r="A14" i="35"/>
  <c r="A15" i="35"/>
  <c r="A16" i="35"/>
  <c r="A17" i="35"/>
  <c r="A18" i="35"/>
  <c r="A19" i="35"/>
  <c r="A20" i="35"/>
  <c r="A21" i="35"/>
  <c r="A22" i="35"/>
  <c r="A23" i="35"/>
  <c r="A24" i="35"/>
  <c r="D23" i="35"/>
  <c r="D24" i="35"/>
  <c r="D22" i="35"/>
  <c r="D21" i="35"/>
  <c r="D20" i="35"/>
  <c r="D19" i="35"/>
  <c r="D16" i="35"/>
  <c r="D15" i="35"/>
  <c r="D14" i="35"/>
  <c r="D13" i="35"/>
  <c r="D12" i="35"/>
  <c r="D11" i="35"/>
  <c r="D10" i="35"/>
  <c r="D9" i="35"/>
  <c r="D5" i="35"/>
  <c r="D4" i="35"/>
  <c r="D13" i="34"/>
  <c r="D14" i="34"/>
  <c r="D11" i="34"/>
  <c r="D12" i="34"/>
  <c r="D9" i="34"/>
  <c r="D10" i="34"/>
  <c r="D8" i="34"/>
  <c r="D7" i="34"/>
  <c r="D6" i="34"/>
  <c r="A4" i="34"/>
  <c r="A5" i="34"/>
  <c r="A6" i="34"/>
  <c r="A7" i="34"/>
  <c r="A8" i="34"/>
  <c r="A9" i="34"/>
  <c r="A10" i="34"/>
  <c r="A11" i="34"/>
  <c r="A12" i="34"/>
  <c r="A13" i="34"/>
  <c r="A14" i="34"/>
  <c r="D5" i="34"/>
  <c r="D4" i="34"/>
  <c r="D15" i="33"/>
  <c r="D14" i="33"/>
  <c r="D13" i="33"/>
  <c r="D12" i="33"/>
  <c r="D11" i="33"/>
  <c r="D10" i="33"/>
  <c r="D9" i="33"/>
  <c r="D8" i="33"/>
  <c r="D7" i="33"/>
  <c r="D6" i="33"/>
  <c r="A4" i="33"/>
  <c r="A5" i="33"/>
  <c r="A6" i="33"/>
  <c r="A7" i="33"/>
  <c r="A8" i="33"/>
  <c r="A9" i="33"/>
  <c r="A10" i="33"/>
  <c r="A11" i="33"/>
  <c r="A12" i="33"/>
  <c r="A13" i="33"/>
  <c r="A14" i="33"/>
  <c r="A15" i="33"/>
  <c r="D5" i="33"/>
  <c r="D4" i="33"/>
  <c r="A4" i="32"/>
  <c r="A5" i="32"/>
  <c r="A6" i="32"/>
  <c r="A7" i="32"/>
  <c r="A8" i="32"/>
  <c r="A9" i="3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D58" i="32"/>
  <c r="D57" i="32"/>
  <c r="D56" i="32"/>
  <c r="D55" i="32"/>
  <c r="D54" i="32"/>
  <c r="D29" i="32"/>
  <c r="D28" i="32"/>
  <c r="D27" i="32"/>
  <c r="D26" i="32"/>
  <c r="D22" i="32"/>
  <c r="D21" i="32"/>
  <c r="D20" i="32"/>
  <c r="D19" i="32"/>
  <c r="D18" i="32"/>
  <c r="D17" i="32"/>
  <c r="D16" i="32"/>
  <c r="D14" i="32"/>
  <c r="D15" i="32"/>
  <c r="D13" i="32"/>
  <c r="D12" i="32"/>
  <c r="D11" i="32"/>
  <c r="D10" i="32"/>
  <c r="D9" i="32"/>
  <c r="D8" i="32"/>
  <c r="D6" i="32"/>
  <c r="D5" i="32"/>
  <c r="D4" i="32"/>
  <c r="D18" i="31"/>
  <c r="D17" i="31"/>
  <c r="D16" i="31"/>
  <c r="D15" i="31"/>
  <c r="D14" i="31"/>
  <c r="D13" i="31"/>
  <c r="A4" i="31"/>
  <c r="A5" i="31"/>
  <c r="A6" i="31"/>
  <c r="A7" i="31"/>
  <c r="A8" i="31"/>
  <c r="A9" i="31"/>
  <c r="A10" i="31"/>
  <c r="A11" i="31"/>
  <c r="A12" i="31"/>
  <c r="A13" i="31"/>
  <c r="A14" i="31"/>
  <c r="A15" i="31"/>
  <c r="A16" i="31"/>
  <c r="A17" i="31"/>
  <c r="A18" i="31"/>
  <c r="D12" i="31"/>
  <c r="D10" i="31"/>
  <c r="D11" i="31"/>
  <c r="D8" i="31"/>
  <c r="D9" i="31"/>
  <c r="D7" i="31"/>
  <c r="D6" i="31"/>
  <c r="D5" i="31"/>
  <c r="D4" i="31"/>
  <c r="A7" i="25"/>
  <c r="A6" i="25"/>
  <c r="A5" i="25"/>
  <c r="D6" i="25"/>
  <c r="D5" i="25"/>
  <c r="D4" i="25"/>
  <c r="A4" i="25"/>
  <c r="A8" i="25"/>
  <c r="A9" i="25"/>
  <c r="A10" i="25"/>
  <c r="A11" i="25"/>
  <c r="A12" i="25"/>
  <c r="A13" i="25"/>
  <c r="A14" i="25"/>
  <c r="A15" i="25"/>
  <c r="A16" i="25"/>
  <c r="A17" i="25"/>
  <c r="D16" i="25"/>
  <c r="D15" i="25"/>
  <c r="A18" i="25"/>
  <c r="A19" i="25"/>
  <c r="A20" i="25"/>
  <c r="A21" i="25"/>
  <c r="A22" i="25"/>
  <c r="D22" i="25"/>
  <c r="A8" i="30"/>
  <c r="A9" i="30"/>
  <c r="A10" i="30"/>
  <c r="A11" i="30"/>
  <c r="A12" i="30"/>
  <c r="A13" i="30"/>
  <c r="D13" i="30"/>
  <c r="D12" i="30"/>
  <c r="D11" i="30"/>
  <c r="D10" i="30"/>
  <c r="D9" i="30"/>
  <c r="D8" i="30"/>
  <c r="D7" i="30"/>
  <c r="A4" i="30"/>
  <c r="A5" i="30"/>
  <c r="A6" i="30"/>
  <c r="A7" i="30"/>
  <c r="D5" i="30"/>
  <c r="D4" i="30"/>
  <c r="D16" i="22"/>
  <c r="A4" i="29"/>
  <c r="A5" i="29"/>
  <c r="A6" i="29"/>
  <c r="A7" i="29"/>
  <c r="D7" i="29"/>
  <c r="D6" i="29"/>
  <c r="D5" i="29"/>
  <c r="D4" i="29"/>
  <c r="D19" i="28"/>
  <c r="A4" i="28"/>
  <c r="A5" i="28"/>
  <c r="A6" i="28"/>
  <c r="A7" i="28"/>
  <c r="A8" i="28"/>
  <c r="A9" i="28"/>
  <c r="A10" i="28"/>
  <c r="A11" i="28"/>
  <c r="A12" i="28"/>
  <c r="A13" i="28"/>
  <c r="A14" i="28"/>
  <c r="A15" i="28"/>
  <c r="A16" i="28"/>
  <c r="A17" i="28"/>
  <c r="A18" i="28"/>
  <c r="A19" i="28"/>
  <c r="A20" i="28"/>
  <c r="A21" i="28"/>
  <c r="D14" i="28"/>
  <c r="D13" i="28"/>
  <c r="D12" i="28"/>
  <c r="D11" i="28"/>
  <c r="D10" i="28"/>
  <c r="D9" i="28"/>
  <c r="D8" i="28"/>
  <c r="D7" i="28"/>
  <c r="D6" i="28"/>
  <c r="D5" i="28"/>
  <c r="D21" i="28"/>
  <c r="D20" i="28"/>
  <c r="D18" i="28"/>
  <c r="D17" i="28"/>
  <c r="D15" i="28"/>
  <c r="D4" i="28"/>
  <c r="D18" i="27"/>
  <c r="D17" i="27"/>
  <c r="A4" i="27"/>
  <c r="A5" i="27"/>
  <c r="A6" i="27"/>
  <c r="A7" i="27"/>
  <c r="A8" i="27"/>
  <c r="A9" i="27"/>
  <c r="A10" i="27"/>
  <c r="A11" i="27"/>
  <c r="A12" i="27"/>
  <c r="A13" i="27"/>
  <c r="A14" i="27"/>
  <c r="A15" i="27"/>
  <c r="A16" i="27"/>
  <c r="A17" i="27"/>
  <c r="A18" i="27"/>
  <c r="A19" i="27"/>
  <c r="A20" i="27"/>
  <c r="D16" i="27"/>
  <c r="D11" i="27"/>
  <c r="D10" i="27"/>
  <c r="D9" i="27"/>
  <c r="D8" i="27"/>
  <c r="D15" i="27"/>
  <c r="D14" i="27"/>
  <c r="D13" i="27"/>
  <c r="D12" i="27"/>
  <c r="D7" i="27"/>
  <c r="D6" i="27"/>
  <c r="D5" i="27"/>
  <c r="D4" i="27"/>
  <c r="A13" i="26"/>
  <c r="D13" i="26"/>
  <c r="A4" i="26"/>
  <c r="A5" i="26"/>
  <c r="A6" i="26"/>
  <c r="A7" i="26"/>
  <c r="A8" i="26"/>
  <c r="A9" i="26"/>
  <c r="A10" i="26"/>
  <c r="D12" i="26"/>
  <c r="A11" i="26"/>
  <c r="A12" i="26"/>
  <c r="D11" i="26"/>
  <c r="D10" i="26"/>
  <c r="D9" i="26"/>
  <c r="D8" i="26"/>
  <c r="D7" i="26"/>
  <c r="D6" i="26"/>
  <c r="D5" i="26"/>
  <c r="D4" i="26"/>
  <c r="D19" i="25"/>
  <c r="D18" i="25"/>
  <c r="D12" i="25"/>
  <c r="D11" i="25"/>
  <c r="D10" i="25"/>
  <c r="D21" i="25"/>
  <c r="D20" i="25"/>
  <c r="D17" i="25"/>
  <c r="D14" i="25"/>
  <c r="D13" i="25"/>
  <c r="D9" i="25"/>
  <c r="D8" i="25"/>
  <c r="D7" i="25"/>
  <c r="D12" i="24"/>
  <c r="A4" i="24"/>
  <c r="A5" i="24"/>
  <c r="A6" i="24"/>
  <c r="A7" i="24"/>
  <c r="A8" i="24"/>
  <c r="A9" i="24"/>
  <c r="A10" i="24"/>
  <c r="A11" i="24"/>
  <c r="D11" i="24"/>
  <c r="D10" i="24"/>
  <c r="D9" i="24"/>
  <c r="D8" i="24"/>
  <c r="D7" i="24"/>
  <c r="D6" i="24"/>
  <c r="D5" i="24"/>
  <c r="D4" i="24"/>
  <c r="D15" i="23"/>
  <c r="D14" i="23"/>
  <c r="D19" i="23"/>
  <c r="A4" i="23"/>
  <c r="A5" i="23"/>
  <c r="A6" i="23"/>
  <c r="A7" i="23"/>
  <c r="A8" i="23"/>
  <c r="A9" i="23"/>
  <c r="A10" i="23"/>
  <c r="A11" i="23"/>
  <c r="A12" i="23"/>
  <c r="A13" i="23"/>
  <c r="A14" i="23"/>
  <c r="A15" i="23"/>
  <c r="A16" i="23"/>
  <c r="A17" i="23"/>
  <c r="A18" i="23"/>
  <c r="A19" i="23"/>
  <c r="D12" i="23"/>
  <c r="D11" i="23"/>
  <c r="D10" i="23"/>
  <c r="D9" i="23"/>
  <c r="D8" i="23"/>
  <c r="D7" i="23"/>
  <c r="D6" i="23"/>
  <c r="D5" i="23"/>
  <c r="D4" i="23"/>
  <c r="A4" i="22"/>
  <c r="A5" i="22"/>
  <c r="A6" i="22"/>
  <c r="A7" i="22"/>
  <c r="A8" i="22"/>
  <c r="A9" i="22"/>
  <c r="A10" i="22"/>
  <c r="A11" i="22"/>
  <c r="A12" i="22"/>
  <c r="A13" i="22"/>
  <c r="A14" i="22"/>
  <c r="A15" i="22"/>
  <c r="A16" i="22"/>
  <c r="A17" i="22"/>
  <c r="A18" i="22"/>
  <c r="A19" i="22"/>
  <c r="A20" i="22"/>
  <c r="A21" i="22"/>
  <c r="A22" i="22"/>
  <c r="D22" i="22"/>
  <c r="D18" i="22"/>
  <c r="D17" i="22"/>
  <c r="D15" i="22"/>
  <c r="D13" i="22"/>
  <c r="D11" i="22"/>
  <c r="D12" i="22"/>
  <c r="D10" i="22"/>
  <c r="D9" i="22"/>
  <c r="D8" i="22"/>
  <c r="D7" i="22"/>
  <c r="D6" i="22"/>
  <c r="D5" i="22"/>
  <c r="D4" i="22"/>
  <c r="D20" i="20"/>
  <c r="A4" i="20"/>
  <c r="A5" i="20"/>
  <c r="A6" i="20"/>
  <c r="A7" i="20"/>
  <c r="A8" i="20"/>
  <c r="A9" i="20"/>
  <c r="A10" i="20"/>
  <c r="A11" i="20"/>
  <c r="A12" i="20"/>
  <c r="A13" i="20"/>
  <c r="A14" i="20"/>
  <c r="A15" i="20"/>
  <c r="A16" i="20"/>
  <c r="A17" i="20"/>
  <c r="A18" i="20"/>
  <c r="A19" i="20"/>
  <c r="A20" i="20"/>
  <c r="D19" i="20"/>
  <c r="D17" i="20"/>
  <c r="D16" i="20"/>
  <c r="D12" i="20"/>
  <c r="D15" i="20"/>
  <c r="D14" i="20"/>
  <c r="D13" i="20"/>
  <c r="D9" i="20"/>
  <c r="D8" i="20"/>
  <c r="D7" i="20"/>
  <c r="D6" i="20"/>
  <c r="D5" i="20"/>
  <c r="D4" i="20"/>
  <c r="D23" i="21"/>
  <c r="A4" i="21"/>
  <c r="A5" i="21"/>
  <c r="A6" i="21"/>
  <c r="A7" i="21"/>
  <c r="A8" i="21"/>
  <c r="A9" i="21"/>
  <c r="A10" i="21"/>
  <c r="A11" i="21"/>
  <c r="A12" i="21"/>
  <c r="A13" i="21"/>
  <c r="A14" i="21"/>
  <c r="A15" i="21"/>
  <c r="A16" i="21"/>
  <c r="A17" i="21"/>
  <c r="A18" i="21"/>
  <c r="A19" i="21"/>
  <c r="A20" i="21"/>
  <c r="A21" i="21"/>
  <c r="A22" i="21"/>
  <c r="A23" i="21"/>
  <c r="A24" i="21"/>
  <c r="A25" i="21"/>
  <c r="D20" i="21"/>
  <c r="D19" i="21"/>
  <c r="D18" i="21"/>
  <c r="D17" i="21"/>
  <c r="D22" i="10"/>
  <c r="D15" i="21"/>
  <c r="D14" i="21"/>
  <c r="D13" i="21"/>
  <c r="D12" i="21"/>
  <c r="D11" i="21"/>
  <c r="D10" i="21"/>
  <c r="D9" i="21"/>
  <c r="D8" i="21"/>
  <c r="D7" i="21"/>
  <c r="D6" i="21"/>
  <c r="D5" i="21"/>
  <c r="D4" i="21"/>
  <c r="D25" i="21"/>
  <c r="A4" i="19"/>
  <c r="A5" i="19"/>
  <c r="A6" i="19"/>
  <c r="A7" i="19"/>
  <c r="A8" i="19"/>
  <c r="A9" i="19"/>
  <c r="A10" i="19"/>
  <c r="A11" i="19"/>
  <c r="A12" i="19"/>
  <c r="A13" i="19"/>
  <c r="A14" i="19"/>
  <c r="A15" i="19"/>
  <c r="A16" i="19"/>
  <c r="A17" i="19"/>
  <c r="A18" i="19"/>
  <c r="A19" i="19"/>
  <c r="A20" i="19"/>
  <c r="A21" i="19"/>
  <c r="D21" i="19"/>
  <c r="D20" i="19"/>
  <c r="D19" i="19"/>
  <c r="D17" i="19"/>
  <c r="D16" i="19"/>
  <c r="D15" i="19"/>
  <c r="D14" i="19"/>
  <c r="D12" i="19"/>
  <c r="D11" i="19"/>
  <c r="D10" i="19"/>
  <c r="D9" i="19"/>
  <c r="D8" i="19"/>
  <c r="D7" i="19"/>
  <c r="D6" i="19"/>
  <c r="D5" i="19"/>
  <c r="D4" i="19"/>
  <c r="A4" i="18"/>
  <c r="A5" i="18"/>
  <c r="A6" i="18"/>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D39" i="18"/>
  <c r="D37" i="18"/>
  <c r="D36" i="18"/>
  <c r="D35" i="18"/>
  <c r="D32" i="18"/>
  <c r="D31" i="18"/>
  <c r="D28" i="18"/>
  <c r="D30" i="18"/>
  <c r="D29" i="18"/>
  <c r="D27" i="18"/>
  <c r="D25" i="18"/>
  <c r="D24" i="18"/>
  <c r="D23" i="18"/>
  <c r="D22" i="18"/>
  <c r="D21" i="18"/>
  <c r="D20" i="18"/>
  <c r="D19" i="18"/>
  <c r="D18" i="18"/>
  <c r="D16" i="18"/>
  <c r="D15" i="18"/>
  <c r="D11" i="18"/>
  <c r="D10" i="18"/>
  <c r="D8" i="18"/>
  <c r="D9" i="18"/>
  <c r="D7" i="18"/>
  <c r="D6" i="18"/>
  <c r="D5" i="18"/>
  <c r="D4" i="18"/>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5" i="17"/>
  <c r="D33" i="17"/>
  <c r="D32" i="17"/>
  <c r="D31" i="17"/>
  <c r="D30" i="17"/>
  <c r="D29" i="17"/>
  <c r="D28" i="17"/>
  <c r="D27" i="17"/>
  <c r="D26" i="17"/>
  <c r="D25" i="17"/>
  <c r="D24" i="17"/>
  <c r="D22" i="17"/>
  <c r="D21" i="17"/>
  <c r="D17" i="17"/>
  <c r="D16" i="17"/>
  <c r="D14" i="17"/>
  <c r="D12" i="17"/>
  <c r="D11" i="17"/>
  <c r="D10" i="17"/>
  <c r="D9" i="17"/>
  <c r="D8" i="17"/>
  <c r="D7" i="17"/>
  <c r="D6" i="17"/>
  <c r="D5" i="17"/>
  <c r="D4" i="17"/>
  <c r="A4" i="17"/>
  <c r="A6" i="16"/>
  <c r="A7" i="16"/>
  <c r="A8" i="16"/>
  <c r="A9" i="16"/>
  <c r="A10" i="16"/>
  <c r="A11" i="16"/>
  <c r="A12" i="16"/>
  <c r="A13" i="16"/>
  <c r="A14" i="16"/>
  <c r="A15" i="16"/>
  <c r="A16" i="16"/>
  <c r="A17" i="16"/>
  <c r="A18" i="16"/>
  <c r="A19" i="16"/>
  <c r="A20" i="16"/>
  <c r="A21" i="16"/>
  <c r="A22" i="16"/>
  <c r="A23" i="16"/>
  <c r="A24" i="16"/>
  <c r="A25" i="16"/>
  <c r="A26" i="16"/>
  <c r="A27" i="16"/>
  <c r="A28" i="16"/>
  <c r="A29" i="16"/>
  <c r="A30" i="16"/>
  <c r="A31" i="16"/>
  <c r="D18" i="16"/>
  <c r="D17" i="16"/>
  <c r="D16" i="16"/>
  <c r="D15" i="16"/>
  <c r="D14" i="16"/>
  <c r="D13" i="16"/>
  <c r="D11" i="16"/>
  <c r="D10" i="16"/>
  <c r="D9" i="16"/>
  <c r="D8" i="16"/>
  <c r="D7" i="16"/>
  <c r="D6" i="16"/>
  <c r="D5" i="16"/>
  <c r="D4" i="16"/>
  <c r="D31" i="16"/>
  <c r="D30" i="16"/>
  <c r="D29" i="16"/>
  <c r="D28" i="16"/>
  <c r="D27" i="16"/>
  <c r="D31" i="15"/>
  <c r="A8" i="15"/>
  <c r="A9" i="15"/>
  <c r="A10" i="15"/>
  <c r="A11" i="15"/>
  <c r="A12" i="15"/>
  <c r="A13" i="15"/>
  <c r="A14" i="15"/>
  <c r="A15" i="15"/>
  <c r="A16" i="15"/>
  <c r="A17" i="15"/>
  <c r="A18" i="15"/>
  <c r="A19" i="15"/>
  <c r="A20" i="15"/>
  <c r="A21" i="15"/>
  <c r="A22" i="15"/>
  <c r="A23" i="15"/>
  <c r="A24" i="15"/>
  <c r="A25" i="15"/>
  <c r="A26" i="15"/>
  <c r="A27" i="15"/>
  <c r="A28" i="15"/>
  <c r="A29" i="15"/>
  <c r="A30" i="15"/>
  <c r="A31" i="15"/>
  <c r="D30" i="15"/>
  <c r="D27" i="15"/>
  <c r="D26" i="15"/>
  <c r="D25" i="15"/>
  <c r="D24" i="15"/>
  <c r="D23" i="15"/>
  <c r="D22" i="15"/>
  <c r="D21" i="15"/>
  <c r="D20" i="15"/>
  <c r="D19" i="15"/>
  <c r="D18" i="15"/>
  <c r="D17" i="15"/>
  <c r="D16" i="15"/>
  <c r="D15" i="15"/>
  <c r="D8" i="15"/>
  <c r="D7" i="15"/>
  <c r="D18" i="14"/>
  <c r="D16" i="14"/>
  <c r="D14" i="14"/>
  <c r="A4" i="14"/>
  <c r="A5" i="14"/>
  <c r="A6" i="14"/>
  <c r="A7" i="14"/>
  <c r="A8" i="14"/>
  <c r="A9" i="14"/>
  <c r="A10" i="14"/>
  <c r="A11" i="14"/>
  <c r="A12" i="14"/>
  <c r="A13" i="14"/>
  <c r="A14" i="14"/>
  <c r="A15" i="14"/>
  <c r="A16" i="14"/>
  <c r="A17" i="14"/>
  <c r="A18" i="14"/>
  <c r="D17" i="14"/>
  <c r="D13" i="14"/>
  <c r="D12" i="14"/>
  <c r="D11" i="14"/>
  <c r="D10" i="14"/>
  <c r="D9" i="14"/>
  <c r="D8" i="14"/>
  <c r="D7" i="14"/>
  <c r="D6" i="14"/>
  <c r="D4" i="14"/>
  <c r="A4" i="13"/>
  <c r="A5" i="13"/>
  <c r="A6" i="13"/>
  <c r="A7" i="13"/>
  <c r="A8" i="1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D38" i="13"/>
  <c r="D36" i="13"/>
  <c r="D35" i="13"/>
  <c r="D31" i="13"/>
  <c r="D30" i="13"/>
  <c r="D29" i="13"/>
  <c r="D28" i="13"/>
  <c r="D27" i="13"/>
  <c r="D26" i="13"/>
  <c r="D24" i="13"/>
  <c r="D23" i="13"/>
  <c r="D22" i="13"/>
  <c r="D21" i="13"/>
  <c r="D20" i="13"/>
  <c r="D19" i="13"/>
  <c r="D18" i="13"/>
  <c r="D17" i="13"/>
  <c r="D16" i="13"/>
  <c r="D15" i="13"/>
  <c r="D13" i="13"/>
  <c r="D12" i="13"/>
  <c r="D11" i="13"/>
  <c r="D10" i="13"/>
  <c r="D9" i="13"/>
  <c r="D8" i="13"/>
  <c r="D7" i="13"/>
  <c r="D6" i="13"/>
  <c r="D5" i="13"/>
  <c r="D4" i="13"/>
  <c r="D41" i="13"/>
  <c r="D39" i="13"/>
  <c r="A4" i="11"/>
  <c r="A5" i="11"/>
  <c r="A6" i="11"/>
  <c r="A7" i="11"/>
  <c r="A8" i="11"/>
  <c r="A9" i="11"/>
  <c r="A10" i="11"/>
  <c r="A11" i="11"/>
  <c r="A12" i="11"/>
  <c r="A13" i="11"/>
  <c r="A14" i="11"/>
  <c r="A15" i="11"/>
  <c r="A16" i="11"/>
  <c r="A17" i="11"/>
  <c r="D16" i="11"/>
  <c r="D11" i="11"/>
  <c r="D5" i="11"/>
  <c r="D15" i="11"/>
  <c r="D14" i="11"/>
  <c r="D13" i="11"/>
  <c r="D12" i="11"/>
  <c r="D10" i="11"/>
  <c r="D9" i="11"/>
  <c r="D4" i="11"/>
  <c r="D30" i="10"/>
  <c r="A4" i="10"/>
  <c r="A5" i="10"/>
  <c r="A6" i="10"/>
  <c r="A7" i="10"/>
  <c r="A8" i="10"/>
  <c r="A9" i="10"/>
  <c r="A10" i="10"/>
  <c r="A11" i="10"/>
  <c r="A12" i="10"/>
  <c r="A13" i="10"/>
  <c r="A14" i="10"/>
  <c r="A15" i="10"/>
  <c r="A16" i="10"/>
  <c r="A17" i="10"/>
  <c r="A18" i="10"/>
  <c r="A19" i="10"/>
  <c r="A20" i="10"/>
  <c r="A21" i="10"/>
  <c r="A22" i="10"/>
  <c r="A23" i="10"/>
  <c r="A24" i="10"/>
  <c r="A25" i="10"/>
  <c r="A26" i="10"/>
  <c r="A27" i="10"/>
  <c r="A28" i="10"/>
  <c r="A29" i="10"/>
  <c r="A30" i="10"/>
  <c r="A31" i="10"/>
  <c r="D29" i="10"/>
  <c r="D28" i="10"/>
  <c r="D26" i="10"/>
  <c r="D25" i="10"/>
  <c r="D24" i="10"/>
  <c r="D23" i="10"/>
  <c r="D21" i="10"/>
  <c r="D19" i="10"/>
  <c r="D20" i="10"/>
  <c r="D16" i="10"/>
  <c r="D18" i="10"/>
  <c r="D17" i="10"/>
  <c r="D15" i="10"/>
  <c r="D14" i="10"/>
  <c r="D13" i="10"/>
  <c r="D12" i="10"/>
  <c r="D11" i="10"/>
  <c r="D10" i="10"/>
  <c r="D8" i="10"/>
  <c r="D7" i="10"/>
  <c r="D6" i="10"/>
  <c r="D4" i="10"/>
  <c r="A4" i="9"/>
  <c r="A5" i="9"/>
  <c r="A6" i="9"/>
  <c r="A7" i="9"/>
  <c r="A8" i="9"/>
  <c r="A9" i="9"/>
  <c r="A10" i="9"/>
  <c r="A11" i="9"/>
  <c r="A12" i="9"/>
  <c r="A13" i="9"/>
  <c r="A14" i="9"/>
  <c r="A15" i="9"/>
  <c r="A16" i="9"/>
  <c r="A17" i="9"/>
  <c r="A18" i="9"/>
  <c r="A19" i="9"/>
  <c r="A20" i="9"/>
  <c r="A21" i="9"/>
  <c r="A22" i="9"/>
  <c r="A23" i="9"/>
  <c r="D23" i="9"/>
  <c r="D14" i="9"/>
  <c r="D15" i="9"/>
  <c r="D22" i="9"/>
  <c r="D21" i="9"/>
  <c r="D20" i="9"/>
  <c r="D19" i="9"/>
  <c r="D18" i="9"/>
  <c r="D17" i="9"/>
  <c r="D16" i="9"/>
  <c r="D13" i="9"/>
  <c r="D12" i="9"/>
  <c r="D11" i="9"/>
  <c r="D10" i="9"/>
  <c r="D9" i="9"/>
  <c r="D8" i="9"/>
  <c r="D7" i="9"/>
  <c r="D6" i="9"/>
  <c r="D4" i="9"/>
  <c r="A4" i="8"/>
  <c r="A5" i="8"/>
  <c r="A6" i="8"/>
  <c r="A7" i="8"/>
  <c r="A8" i="8"/>
  <c r="A9" i="8"/>
  <c r="A10" i="8"/>
  <c r="A11" i="8"/>
  <c r="A12" i="8"/>
  <c r="A13" i="8"/>
  <c r="A14" i="8"/>
  <c r="A15" i="8"/>
  <c r="A16" i="8"/>
  <c r="A17" i="8"/>
  <c r="A18" i="8"/>
  <c r="A19" i="8"/>
  <c r="A20" i="8"/>
  <c r="A21" i="8"/>
  <c r="A22" i="8"/>
  <c r="A23" i="8"/>
  <c r="A24" i="8"/>
  <c r="A25" i="8"/>
  <c r="D25" i="8"/>
  <c r="D24" i="8"/>
  <c r="D23" i="8"/>
  <c r="D22" i="8"/>
  <c r="D21" i="8"/>
  <c r="D20" i="8"/>
  <c r="D19" i="8"/>
  <c r="D17" i="8"/>
  <c r="D14" i="8"/>
  <c r="D13" i="8"/>
  <c r="D12" i="8"/>
  <c r="D11" i="8"/>
  <c r="D10" i="8"/>
  <c r="D9" i="8"/>
  <c r="D8" i="8"/>
  <c r="D6" i="8"/>
  <c r="D4" i="8"/>
  <c r="A46" i="7"/>
  <c r="A45" i="7"/>
  <c r="A44" i="7"/>
  <c r="D46" i="7"/>
  <c r="D45" i="7"/>
  <c r="D44" i="7"/>
  <c r="A43" i="7"/>
  <c r="A42" i="7"/>
  <c r="D43" i="7"/>
  <c r="D42"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D41" i="7"/>
  <c r="D40" i="7"/>
  <c r="D39" i="7"/>
  <c r="D38" i="7"/>
  <c r="D37" i="7"/>
  <c r="D36" i="7"/>
  <c r="D35" i="7"/>
  <c r="D34" i="7"/>
  <c r="D33" i="7"/>
  <c r="D31" i="7"/>
  <c r="D30" i="7"/>
  <c r="D29" i="7"/>
  <c r="D28" i="7"/>
  <c r="D23" i="7"/>
  <c r="D22" i="7"/>
  <c r="D21" i="7"/>
  <c r="D20" i="7"/>
  <c r="D19" i="7"/>
  <c r="D18" i="7"/>
  <c r="D17" i="7"/>
  <c r="D16" i="7"/>
  <c r="D14" i="7"/>
  <c r="D13" i="7"/>
  <c r="D6" i="7"/>
  <c r="D5" i="7"/>
  <c r="D15" i="7"/>
  <c r="D12" i="7"/>
  <c r="D11" i="7"/>
  <c r="D10" i="7"/>
  <c r="D9" i="7"/>
  <c r="D8" i="7"/>
  <c r="D4" i="7"/>
  <c r="D23" i="5"/>
  <c r="A24" i="5"/>
  <c r="A23" i="5"/>
  <c r="D21" i="5"/>
  <c r="D20" i="5"/>
  <c r="D19" i="5"/>
  <c r="A19" i="5"/>
  <c r="A20" i="5"/>
  <c r="A21" i="5"/>
  <c r="D17" i="5"/>
  <c r="A6" i="5"/>
  <c r="A7" i="5"/>
  <c r="A8" i="5"/>
  <c r="A9" i="5"/>
  <c r="A10" i="5"/>
  <c r="A11" i="5"/>
  <c r="A12" i="5"/>
  <c r="A13" i="5"/>
  <c r="A14" i="5"/>
  <c r="A15" i="5"/>
  <c r="A16" i="5"/>
  <c r="D15" i="5"/>
  <c r="D11" i="5"/>
  <c r="D12" i="5"/>
  <c r="D5" i="5"/>
  <c r="D9" i="5"/>
  <c r="A5" i="5"/>
  <c r="A17" i="5"/>
  <c r="A18" i="5"/>
  <c r="A22" i="5"/>
  <c r="D22" i="5"/>
  <c r="D18" i="5"/>
  <c r="D16" i="5"/>
  <c r="D14" i="5"/>
  <c r="D13" i="5"/>
  <c r="D10" i="5"/>
  <c r="D4" i="5"/>
  <c r="A4" i="4"/>
  <c r="A5" i="4"/>
  <c r="A6" i="4"/>
  <c r="A7" i="4"/>
  <c r="A8" i="4"/>
  <c r="A9" i="4"/>
  <c r="A10" i="4"/>
  <c r="A11" i="4"/>
  <c r="A12" i="4"/>
  <c r="A13" i="4"/>
  <c r="A14" i="4"/>
  <c r="A15" i="4"/>
  <c r="A16" i="4"/>
  <c r="D13" i="4"/>
  <c r="D8" i="4"/>
  <c r="D9" i="4"/>
  <c r="D15" i="4"/>
  <c r="D12" i="4"/>
  <c r="D11" i="4"/>
  <c r="D10" i="4"/>
  <c r="D7" i="4"/>
  <c r="D5" i="4"/>
  <c r="D4" i="4"/>
  <c r="D25" i="2"/>
  <c r="D29" i="2"/>
  <c r="D28" i="2"/>
  <c r="A4" i="2"/>
  <c r="A5" i="2"/>
  <c r="A6" i="2"/>
  <c r="A7" i="2"/>
  <c r="A8" i="2"/>
  <c r="A9" i="2"/>
  <c r="A10" i="2"/>
  <c r="A11" i="2"/>
  <c r="A12" i="2"/>
  <c r="A13" i="2"/>
  <c r="A14" i="2"/>
  <c r="A15" i="2"/>
  <c r="A16" i="2"/>
  <c r="A17" i="2"/>
  <c r="A18" i="2"/>
  <c r="A19" i="2"/>
  <c r="A20" i="2"/>
  <c r="A21" i="2"/>
  <c r="A22" i="2"/>
  <c r="A23" i="2"/>
  <c r="A24" i="2"/>
  <c r="A25" i="2"/>
  <c r="A26" i="2"/>
  <c r="A27" i="2"/>
  <c r="A28" i="2"/>
  <c r="A29" i="2"/>
  <c r="A30" i="2"/>
  <c r="D23" i="2"/>
  <c r="D24" i="2"/>
  <c r="D21" i="2"/>
  <c r="D17" i="2"/>
  <c r="D22" i="2"/>
  <c r="D20" i="2"/>
  <c r="D18" i="2"/>
  <c r="D16" i="2"/>
  <c r="D14" i="2"/>
  <c r="D6" i="2"/>
  <c r="D5" i="2"/>
  <c r="D18" i="3"/>
  <c r="A4" i="3"/>
  <c r="A5" i="3"/>
  <c r="A6" i="3"/>
  <c r="A7" i="3"/>
  <c r="A8" i="3"/>
  <c r="A9" i="3"/>
  <c r="A10" i="3"/>
  <c r="A11" i="3"/>
  <c r="A12" i="3"/>
  <c r="A13" i="3"/>
  <c r="A14" i="3"/>
  <c r="A15" i="3"/>
  <c r="A16" i="3"/>
  <c r="A17" i="3"/>
  <c r="A18" i="3"/>
  <c r="D17" i="3"/>
  <c r="D16" i="3"/>
  <c r="D15" i="3"/>
  <c r="D14" i="3"/>
  <c r="D13" i="3"/>
  <c r="D12" i="3"/>
  <c r="D11" i="3"/>
  <c r="D10" i="3"/>
  <c r="D9" i="3"/>
  <c r="D8" i="3"/>
  <c r="D7" i="3"/>
  <c r="D6" i="3"/>
  <c r="D5" i="3"/>
  <c r="D4" i="3"/>
  <c r="D13" i="2"/>
  <c r="D12" i="2"/>
  <c r="D11" i="2"/>
  <c r="D10" i="2"/>
  <c r="D9" i="2"/>
  <c r="D8" i="2"/>
  <c r="D7" i="2"/>
  <c r="D4" i="2"/>
</calcChain>
</file>

<file path=xl/sharedStrings.xml><?xml version="1.0" encoding="utf-8"?>
<sst xmlns="http://schemas.openxmlformats.org/spreadsheetml/2006/main" count="3122" uniqueCount="1330">
  <si>
    <r>
      <t>1/2.5</t>
    </r>
    <r>
      <rPr>
        <sz val="11"/>
        <rFont val="ＭＳ Ｐゴシック"/>
        <family val="2"/>
        <charset val="128"/>
      </rPr>
      <t>万</t>
    </r>
    <rPh sb="0" eb="1">
      <t>マン</t>
    </rPh>
    <phoneticPr fontId="4"/>
  </si>
  <si>
    <r>
      <rPr>
        <sz val="11"/>
        <color theme="1"/>
        <rFont val="ＭＳ Ｐゴシック"/>
        <family val="2"/>
        <charset val="128"/>
      </rPr>
      <t>山元（</t>
    </r>
    <r>
      <rPr>
        <sz val="11"/>
        <color theme="1"/>
        <rFont val="Arial"/>
        <family val="2"/>
      </rPr>
      <t>2012</t>
    </r>
    <r>
      <rPr>
        <sz val="11"/>
        <color theme="1"/>
        <rFont val="ＭＳ Ｐゴシック"/>
        <family val="2"/>
        <charset val="128"/>
      </rPr>
      <t>）</t>
    </r>
    <rPh sb="0" eb="2">
      <t xml:space="preserve">ヤマモト </t>
    </rPh>
    <phoneticPr fontId="2"/>
  </si>
  <si>
    <r>
      <rPr>
        <sz val="11"/>
        <color theme="1"/>
        <rFont val="ＭＳ Ｐゴシック"/>
        <family val="2"/>
        <charset val="128"/>
      </rPr>
      <t>積算厚</t>
    </r>
    <r>
      <rPr>
        <sz val="11"/>
        <color theme="1"/>
        <rFont val="Arial"/>
        <family val="2"/>
      </rPr>
      <t>cm</t>
    </r>
    <rPh sb="0" eb="2">
      <t>セキサン</t>
    </rPh>
    <rPh sb="2" eb="3">
      <t>アツ</t>
    </rPh>
    <phoneticPr fontId="4"/>
  </si>
  <si>
    <r>
      <rPr>
        <sz val="11"/>
        <color theme="1"/>
        <rFont val="ＭＳ Ｐゴシック"/>
        <family val="2"/>
        <charset val="128"/>
      </rPr>
      <t>単層厚</t>
    </r>
    <r>
      <rPr>
        <sz val="11"/>
        <color theme="1"/>
        <rFont val="Arial"/>
        <family val="2"/>
      </rPr>
      <t>cm</t>
    </r>
    <rPh sb="0" eb="1">
      <t>タン</t>
    </rPh>
    <rPh sb="1" eb="2">
      <t>ソウ</t>
    </rPh>
    <rPh sb="2" eb="3">
      <t>アツ</t>
    </rPh>
    <phoneticPr fontId="4"/>
  </si>
  <si>
    <r>
      <rPr>
        <sz val="11"/>
        <color theme="1"/>
        <rFont val="ＭＳ Ｐゴシック"/>
        <family val="2"/>
        <charset val="128"/>
      </rPr>
      <t>ユニット名</t>
    </r>
    <rPh sb="4" eb="5">
      <t>メイ</t>
    </rPh>
    <phoneticPr fontId="4"/>
  </si>
  <si>
    <r>
      <rPr>
        <sz val="11"/>
        <color theme="1"/>
        <rFont val="ＭＳ Ｐゴシック"/>
        <family val="2"/>
        <charset val="128"/>
      </rPr>
      <t>ユニット厚</t>
    </r>
    <rPh sb="4" eb="5">
      <t>アツ</t>
    </rPh>
    <phoneticPr fontId="4"/>
  </si>
  <si>
    <r>
      <rPr>
        <sz val="11"/>
        <color theme="1"/>
        <rFont val="ＭＳ Ｐゴシック"/>
        <family val="2"/>
        <charset val="128"/>
      </rPr>
      <t>岩相</t>
    </r>
    <rPh sb="0" eb="2">
      <t>ガンソウ</t>
    </rPh>
    <phoneticPr fontId="4"/>
  </si>
  <si>
    <r>
      <rPr>
        <sz val="11"/>
        <color theme="1"/>
        <rFont val="ＭＳ Ｐゴシック"/>
        <family val="2"/>
        <charset val="128"/>
      </rPr>
      <t>最大粒径</t>
    </r>
    <r>
      <rPr>
        <sz val="11"/>
        <color theme="1"/>
        <rFont val="Arial"/>
        <family val="2"/>
      </rPr>
      <t>cm</t>
    </r>
    <rPh sb="0" eb="2">
      <t>サイダイ</t>
    </rPh>
    <rPh sb="2" eb="4">
      <t>リュウケイ</t>
    </rPh>
    <phoneticPr fontId="4"/>
  </si>
  <si>
    <r>
      <rPr>
        <sz val="11"/>
        <color theme="1"/>
        <rFont val="ＭＳ Ｐゴシック"/>
        <family val="2"/>
        <charset val="128"/>
      </rPr>
      <t>サンプル</t>
    </r>
    <phoneticPr fontId="4"/>
  </si>
  <si>
    <r>
      <rPr>
        <sz val="11"/>
        <color theme="1"/>
        <rFont val="ＭＳ Ｐゴシック"/>
        <family val="2"/>
        <charset val="128"/>
      </rPr>
      <t>鉱物組成</t>
    </r>
    <phoneticPr fontId="2"/>
  </si>
  <si>
    <r>
      <rPr>
        <sz val="11"/>
        <rFont val="ＭＳ Ｐゴシック"/>
        <family val="2"/>
        <charset val="128"/>
      </rPr>
      <t>屈折率：</t>
    </r>
    <r>
      <rPr>
        <sz val="11"/>
        <rFont val="Arial"/>
        <family val="2"/>
      </rPr>
      <t>Glass (n)</t>
    </r>
    <rPh sb="0" eb="3">
      <t>：</t>
    </rPh>
    <phoneticPr fontId="2"/>
  </si>
  <si>
    <r>
      <rPr>
        <sz val="11"/>
        <rFont val="ＭＳ Ｐゴシック"/>
        <family val="2"/>
        <charset val="128"/>
      </rPr>
      <t>屈折率：</t>
    </r>
    <r>
      <rPr>
        <sz val="11"/>
        <rFont val="Arial"/>
        <family val="2"/>
      </rPr>
      <t>Opx (</t>
    </r>
    <r>
      <rPr>
        <sz val="11"/>
        <rFont val="Symbol"/>
        <family val="1"/>
        <charset val="2"/>
      </rPr>
      <t>g</t>
    </r>
    <r>
      <rPr>
        <sz val="11"/>
        <rFont val="Arial"/>
        <family val="2"/>
      </rPr>
      <t>)</t>
    </r>
    <rPh sb="0" eb="3">
      <t>：</t>
    </rPh>
    <phoneticPr fontId="8"/>
  </si>
  <si>
    <r>
      <rPr>
        <sz val="11"/>
        <rFont val="ＭＳ Ｐゴシック"/>
        <family val="2"/>
        <charset val="128"/>
      </rPr>
      <t>屈折率：</t>
    </r>
    <r>
      <rPr>
        <sz val="11"/>
        <rFont val="Arial"/>
        <family val="2"/>
      </rPr>
      <t>Hb (n2)</t>
    </r>
    <rPh sb="0" eb="3">
      <t>：</t>
    </rPh>
    <phoneticPr fontId="2"/>
  </si>
  <si>
    <r>
      <rPr>
        <sz val="11"/>
        <rFont val="ＭＳ Ｐゴシック"/>
        <family val="2"/>
        <charset val="128"/>
      </rPr>
      <t>屈折率：</t>
    </r>
    <r>
      <rPr>
        <sz val="11"/>
        <rFont val="Arial"/>
        <family val="2"/>
      </rPr>
      <t>Cum (n2)</t>
    </r>
    <rPh sb="0" eb="3">
      <t>：</t>
    </rPh>
    <phoneticPr fontId="2"/>
  </si>
  <si>
    <r>
      <rPr>
        <sz val="11"/>
        <color theme="1"/>
        <rFont val="ＭＳ Ｐゴシック"/>
        <family val="2"/>
        <charset val="128"/>
      </rPr>
      <t>引用</t>
    </r>
    <rPh sb="0" eb="2">
      <t>インヨウ</t>
    </rPh>
    <phoneticPr fontId="2"/>
  </si>
  <si>
    <r>
      <rPr>
        <sz val="11"/>
        <color theme="1"/>
        <rFont val="ＭＳ Ｐゴシック"/>
        <family val="2"/>
        <charset val="128"/>
      </rPr>
      <t>主成分化学組成</t>
    </r>
    <rPh sb="0" eb="7">
      <t xml:space="preserve">シュセイブンカガクソセイ </t>
    </rPh>
    <phoneticPr fontId="2"/>
  </si>
  <si>
    <r>
      <rPr>
        <sz val="11"/>
        <rFont val="ＭＳ Ｐゴシック"/>
        <family val="2"/>
        <charset val="128"/>
      </rPr>
      <t>土壌化風成層</t>
    </r>
    <rPh sb="0" eb="1">
      <t>ドジョウ</t>
    </rPh>
    <phoneticPr fontId="4"/>
  </si>
  <si>
    <r>
      <rPr>
        <sz val="11"/>
        <color theme="1"/>
        <rFont val="ＭＳ Ｐゴシック"/>
        <family val="2"/>
        <charset val="128"/>
      </rPr>
      <t>クロボク土</t>
    </r>
    <phoneticPr fontId="2"/>
  </si>
  <si>
    <r>
      <rPr>
        <sz val="11"/>
        <rFont val="ＭＳ Ｐゴシック"/>
        <family val="2"/>
        <charset val="128"/>
      </rPr>
      <t>褐色火山灰土壌</t>
    </r>
    <rPh sb="2" eb="7">
      <t xml:space="preserve">カザンバイドジョウ </t>
    </rPh>
    <phoneticPr fontId="4"/>
  </si>
  <si>
    <r>
      <rPr>
        <sz val="11"/>
        <rFont val="ＭＳ Ｐゴシック"/>
        <family val="2"/>
        <charset val="128"/>
      </rPr>
      <t>沼沢水沼</t>
    </r>
    <r>
      <rPr>
        <sz val="11"/>
        <rFont val="Arial"/>
        <family val="2"/>
      </rPr>
      <t xml:space="preserve"> Nm-MZ</t>
    </r>
    <rPh sb="0" eb="2">
      <t xml:space="preserve">ヌマザワ </t>
    </rPh>
    <rPh sb="2" eb="4">
      <t xml:space="preserve">ミズヌマ </t>
    </rPh>
    <phoneticPr fontId="2"/>
  </si>
  <si>
    <r>
      <rPr>
        <sz val="11"/>
        <rFont val="ＭＳ Ｐゴシック"/>
        <family val="2"/>
        <charset val="128"/>
      </rPr>
      <t>褐色火山灰土壌，上面は暗褐色〜赤褐色でクラック帯</t>
    </r>
    <rPh sb="2" eb="7">
      <t xml:space="preserve">カザンバイドジョウ </t>
    </rPh>
    <rPh sb="8" eb="10">
      <t xml:space="preserve">ジョウメンニ </t>
    </rPh>
    <rPh sb="11" eb="14">
      <t xml:space="preserve">アンカッショク </t>
    </rPh>
    <rPh sb="15" eb="18">
      <t xml:space="preserve">セキカッショクデ </t>
    </rPh>
    <phoneticPr fontId="4"/>
  </si>
  <si>
    <r>
      <rPr>
        <sz val="11"/>
        <color theme="1"/>
        <rFont val="ＭＳ Ｐゴシック"/>
        <family val="2"/>
        <charset val="128"/>
      </rPr>
      <t>山元（</t>
    </r>
    <r>
      <rPr>
        <sz val="11"/>
        <color theme="1"/>
        <rFont val="Arial"/>
        <family val="2"/>
      </rPr>
      <t>2012</t>
    </r>
    <r>
      <rPr>
        <sz val="11"/>
        <color theme="1"/>
        <rFont val="ＭＳ Ｐゴシック"/>
        <family val="2"/>
        <charset val="128"/>
      </rPr>
      <t>）</t>
    </r>
    <phoneticPr fontId="2"/>
  </si>
  <si>
    <r>
      <rPr>
        <sz val="11"/>
        <color theme="1"/>
        <rFont val="ＭＳ Ｐゴシック"/>
        <family val="2"/>
        <charset val="128"/>
      </rPr>
      <t>山元孝広</t>
    </r>
    <r>
      <rPr>
        <sz val="11"/>
        <color theme="1"/>
        <rFont val="Arial"/>
        <family val="2"/>
      </rPr>
      <t xml:space="preserve">, 2012. </t>
    </r>
    <r>
      <rPr>
        <sz val="11"/>
        <color theme="1"/>
        <rFont val="ＭＳ Ｐゴシック"/>
        <family val="2"/>
        <charset val="128"/>
      </rPr>
      <t>福島</t>
    </r>
    <r>
      <rPr>
        <sz val="11"/>
        <color theme="1"/>
        <rFont val="Arial"/>
        <family val="2"/>
      </rPr>
      <t>-</t>
    </r>
    <r>
      <rPr>
        <sz val="11"/>
        <color theme="1"/>
        <rFont val="ＭＳ Ｐゴシック"/>
        <family val="2"/>
        <charset val="128"/>
      </rPr>
      <t>栃木地域における過去約</t>
    </r>
    <r>
      <rPr>
        <sz val="11"/>
        <color theme="1"/>
        <rFont val="Arial"/>
        <family val="2"/>
      </rPr>
      <t>30</t>
    </r>
    <r>
      <rPr>
        <sz val="11"/>
        <color theme="1"/>
        <rFont val="ＭＳ Ｐゴシック"/>
        <family val="2"/>
        <charset val="128"/>
      </rPr>
      <t>万年間のテフラの再記載と定量化</t>
    </r>
    <r>
      <rPr>
        <sz val="11"/>
        <color theme="1"/>
        <rFont val="Arial"/>
        <family val="2"/>
      </rPr>
      <t xml:space="preserve">. </t>
    </r>
    <r>
      <rPr>
        <sz val="11"/>
        <color theme="1"/>
        <rFont val="ＭＳ Ｐゴシック"/>
        <family val="2"/>
        <charset val="128"/>
      </rPr>
      <t>地質調査研究報告</t>
    </r>
    <r>
      <rPr>
        <sz val="11"/>
        <color theme="1"/>
        <rFont val="Arial"/>
        <family val="2"/>
      </rPr>
      <t xml:space="preserve"> 63, 35-91.</t>
    </r>
    <phoneticPr fontId="2"/>
  </si>
  <si>
    <t>郡山市日和田町芳池</t>
    <rPh sb="0" eb="3">
      <t xml:space="preserve">オヤママチ </t>
    </rPh>
    <rPh sb="3" eb="6">
      <t xml:space="preserve">ヒワダ </t>
    </rPh>
    <rPh sb="7" eb="9">
      <t xml:space="preserve">ヨシイケ </t>
    </rPh>
    <phoneticPr fontId="4"/>
  </si>
  <si>
    <t>37.45755N</t>
    <phoneticPr fontId="4"/>
  </si>
  <si>
    <t>Loc.19</t>
    <phoneticPr fontId="2"/>
  </si>
  <si>
    <t>000925-1</t>
    <phoneticPr fontId="4"/>
  </si>
  <si>
    <r>
      <rPr>
        <sz val="11"/>
        <rFont val="ＭＳ Ｐゴシック"/>
        <family val="2"/>
        <charset val="128"/>
      </rPr>
      <t>三春</t>
    </r>
    <rPh sb="0" eb="2">
      <t xml:space="preserve">ミハル </t>
    </rPh>
    <phoneticPr fontId="4"/>
  </si>
  <si>
    <t>140.37781E</t>
    <phoneticPr fontId="4"/>
  </si>
  <si>
    <r>
      <rPr>
        <sz val="11"/>
        <rFont val="ＭＳ Ｐゴシック"/>
        <family val="2"/>
        <charset val="128"/>
      </rPr>
      <t>郡山層</t>
    </r>
    <rPh sb="0" eb="1">
      <t xml:space="preserve">コオリヤマソウ </t>
    </rPh>
    <phoneticPr fontId="2"/>
  </si>
  <si>
    <r>
      <rPr>
        <sz val="11"/>
        <rFont val="ＭＳ Ｐゴシック"/>
        <family val="2"/>
        <charset val="128"/>
      </rPr>
      <t>塊状シルト</t>
    </r>
    <r>
      <rPr>
        <sz val="11"/>
        <rFont val="Arial"/>
        <family val="2"/>
      </rPr>
      <t xml:space="preserve"> (Fm)</t>
    </r>
    <rPh sb="0" eb="2">
      <t xml:space="preserve">カイジョウ </t>
    </rPh>
    <phoneticPr fontId="2"/>
  </si>
  <si>
    <r>
      <rPr>
        <sz val="11"/>
        <rFont val="ＭＳ Ｐゴシック"/>
        <family val="2"/>
        <charset val="128"/>
      </rPr>
      <t>磐梯葉山</t>
    </r>
    <r>
      <rPr>
        <sz val="11"/>
        <rFont val="Arial"/>
        <family val="2"/>
      </rPr>
      <t>1 Bn-HP1</t>
    </r>
    <rPh sb="0" eb="2">
      <t xml:space="preserve">バンダイ </t>
    </rPh>
    <rPh sb="2" eb="4">
      <t xml:space="preserve">ハヤマ </t>
    </rPh>
    <phoneticPr fontId="2"/>
  </si>
  <si>
    <r>
      <rPr>
        <sz val="11"/>
        <rFont val="ＭＳ Ｐゴシック"/>
        <family val="2"/>
        <charset val="128"/>
      </rPr>
      <t>白色軽石細粒火山礫，結晶質火山灰基質，</t>
    </r>
    <r>
      <rPr>
        <sz val="11"/>
        <rFont val="Arial"/>
        <family val="2"/>
      </rPr>
      <t>Cpx, Opx</t>
    </r>
    <rPh sb="0" eb="1">
      <t xml:space="preserve">ハクショク </t>
    </rPh>
    <rPh sb="2" eb="4">
      <t xml:space="preserve">カルイシ </t>
    </rPh>
    <rPh sb="4" eb="6">
      <t xml:space="preserve">サイリュウ </t>
    </rPh>
    <rPh sb="6" eb="9">
      <t xml:space="preserve">カザンレキ </t>
    </rPh>
    <rPh sb="10" eb="13">
      <t xml:space="preserve">ケッショウシツ </t>
    </rPh>
    <rPh sb="13" eb="16">
      <t xml:space="preserve">カザンバイキチツ </t>
    </rPh>
    <rPh sb="16" eb="18">
      <t xml:space="preserve">キシツ </t>
    </rPh>
    <phoneticPr fontId="2"/>
  </si>
  <si>
    <t>KR201</t>
    <phoneticPr fontId="2"/>
  </si>
  <si>
    <t>Opx &gt; Cpx; [Qz]</t>
    <phoneticPr fontId="8"/>
  </si>
  <si>
    <t>1.503-1.506 (70%)</t>
    <phoneticPr fontId="8"/>
  </si>
  <si>
    <t>1.713-1.716 (100%)</t>
    <phoneticPr fontId="8"/>
  </si>
  <si>
    <r>
      <rPr>
        <sz val="11"/>
        <rFont val="ＭＳ Ｐゴシック"/>
        <family val="2"/>
        <charset val="128"/>
      </rPr>
      <t>結晶質粗粒火山灰，</t>
    </r>
    <r>
      <rPr>
        <sz val="11"/>
        <rFont val="Arial"/>
        <family val="2"/>
      </rPr>
      <t>Qz</t>
    </r>
    <r>
      <rPr>
        <sz val="11"/>
        <rFont val="ＭＳ Ｐゴシック"/>
        <family val="2"/>
        <charset val="128"/>
      </rPr>
      <t>多</t>
    </r>
    <rPh sb="0" eb="3">
      <t xml:space="preserve">ケッショウシツ </t>
    </rPh>
    <rPh sb="3" eb="5">
      <t xml:space="preserve">ソリュウ </t>
    </rPh>
    <rPh sb="5" eb="8">
      <t xml:space="preserve">カザンバイ </t>
    </rPh>
    <rPh sb="11" eb="12">
      <t xml:space="preserve">タ </t>
    </rPh>
    <phoneticPr fontId="4"/>
  </si>
  <si>
    <t>KR202</t>
    <phoneticPr fontId="2"/>
  </si>
  <si>
    <t>Hb, [Opx, Cum]; Qz</t>
    <phoneticPr fontId="8"/>
  </si>
  <si>
    <t>1.495-1.498 (100%)</t>
    <phoneticPr fontId="8"/>
  </si>
  <si>
    <t>[1.715-1.717 (100%)]</t>
    <phoneticPr fontId="8"/>
  </si>
  <si>
    <t>1.670-1.689 (100%)</t>
    <phoneticPr fontId="8"/>
  </si>
  <si>
    <t>[1.660-1.663 (100%)]</t>
    <phoneticPr fontId="8"/>
  </si>
  <si>
    <r>
      <rPr>
        <sz val="11"/>
        <rFont val="ＭＳ Ｐゴシック"/>
        <family val="2"/>
        <charset val="128"/>
      </rPr>
      <t>塊状，基質支持礫</t>
    </r>
    <r>
      <rPr>
        <sz val="11"/>
        <rFont val="Arial"/>
        <family val="2"/>
      </rPr>
      <t xml:space="preserve"> (Gms)</t>
    </r>
    <r>
      <rPr>
        <sz val="11"/>
        <rFont val="ＭＳ Ｐゴシック"/>
        <family val="2"/>
        <charset val="128"/>
      </rPr>
      <t>．淘汰不良で砂質基質持つ</t>
    </r>
    <rPh sb="0" eb="2">
      <t xml:space="preserve">カイジョウ </t>
    </rPh>
    <rPh sb="3" eb="7">
      <t xml:space="preserve">キシツシジ </t>
    </rPh>
    <rPh sb="7" eb="8">
      <t xml:space="preserve">レキ </t>
    </rPh>
    <rPh sb="15" eb="19">
      <t xml:space="preserve">トウタフリョウデ </t>
    </rPh>
    <rPh sb="20" eb="22">
      <t xml:space="preserve">サシツ </t>
    </rPh>
    <rPh sb="22" eb="25">
      <t xml:space="preserve">キシツモツ </t>
    </rPh>
    <phoneticPr fontId="2"/>
  </si>
  <si>
    <r>
      <rPr>
        <sz val="11"/>
        <rFont val="ＭＳ Ｐゴシック"/>
        <family val="2"/>
        <charset val="128"/>
      </rPr>
      <t>塊状岩片支持礫</t>
    </r>
    <r>
      <rPr>
        <sz val="11"/>
        <rFont val="Arial"/>
        <family val="2"/>
      </rPr>
      <t xml:space="preserve"> (Gm)</t>
    </r>
    <r>
      <rPr>
        <sz val="11"/>
        <rFont val="ＭＳ Ｐゴシック"/>
        <family val="2"/>
        <charset val="128"/>
      </rPr>
      <t>．砂質基質持つ．円礫</t>
    </r>
    <rPh sb="0" eb="2">
      <t xml:space="preserve">カイジョウ </t>
    </rPh>
    <rPh sb="2" eb="4">
      <t xml:space="preserve">ガンペン </t>
    </rPh>
    <rPh sb="4" eb="6">
      <t xml:space="preserve">キシツシジ </t>
    </rPh>
    <rPh sb="6" eb="7">
      <t xml:space="preserve">レキ </t>
    </rPh>
    <rPh sb="13" eb="15">
      <t xml:space="preserve">サシツ </t>
    </rPh>
    <rPh sb="15" eb="18">
      <t xml:space="preserve">キシツモツ </t>
    </rPh>
    <rPh sb="20" eb="22">
      <t xml:space="preserve">エンレキ </t>
    </rPh>
    <phoneticPr fontId="2"/>
  </si>
  <si>
    <r>
      <rPr>
        <sz val="11"/>
        <rFont val="ＭＳ Ｐゴシック"/>
        <family val="2"/>
        <charset val="128"/>
      </rPr>
      <t>赤城水沼</t>
    </r>
    <r>
      <rPr>
        <sz val="11"/>
        <rFont val="Arial"/>
        <family val="2"/>
      </rPr>
      <t>3 Ak-MzP3</t>
    </r>
    <rPh sb="0" eb="2">
      <t xml:space="preserve">アカギ </t>
    </rPh>
    <rPh sb="2" eb="4">
      <t xml:space="preserve">ミズヌマ </t>
    </rPh>
    <phoneticPr fontId="2"/>
  </si>
  <si>
    <r>
      <rPr>
        <sz val="11"/>
        <color theme="1"/>
        <rFont val="ＭＳ Ｐゴシック"/>
        <family val="2"/>
        <charset val="128"/>
      </rPr>
      <t>黄色軽石質〜結晶質粗粒火山灰，</t>
    </r>
    <r>
      <rPr>
        <sz val="11"/>
        <color theme="1"/>
        <rFont val="Arial"/>
        <family val="2"/>
      </rPr>
      <t>Cpx, Opx</t>
    </r>
    <rPh sb="0" eb="1">
      <t xml:space="preserve">キ </t>
    </rPh>
    <rPh sb="1" eb="2">
      <t xml:space="preserve">ハクショク </t>
    </rPh>
    <rPh sb="2" eb="4">
      <t xml:space="preserve">カルイシ </t>
    </rPh>
    <rPh sb="4" eb="5">
      <t xml:space="preserve">ケッショウシツ </t>
    </rPh>
    <rPh sb="6" eb="8">
      <t xml:space="preserve">ケッショウシチ </t>
    </rPh>
    <rPh sb="8" eb="9">
      <t xml:space="preserve">シツ </t>
    </rPh>
    <rPh sb="9" eb="11">
      <t xml:space="preserve">ソリュウ </t>
    </rPh>
    <rPh sb="11" eb="14">
      <t xml:space="preserve">カザンバイ </t>
    </rPh>
    <phoneticPr fontId="2"/>
  </si>
  <si>
    <t>KR203</t>
    <phoneticPr fontId="2"/>
  </si>
  <si>
    <t>1.703-1.707 (70%)</t>
    <phoneticPr fontId="8"/>
  </si>
  <si>
    <r>
      <rPr>
        <sz val="11"/>
        <rFont val="ＭＳ Ｐゴシック"/>
        <family val="2"/>
        <charset val="128"/>
      </rPr>
      <t>トラフ型斜交層理砂</t>
    </r>
    <r>
      <rPr>
        <sz val="11"/>
        <rFont val="Arial"/>
        <family val="2"/>
      </rPr>
      <t xml:space="preserve"> (St)</t>
    </r>
    <rPh sb="4" eb="8">
      <t xml:space="preserve">シャコウソウリ </t>
    </rPh>
    <rPh sb="8" eb="9">
      <t xml:space="preserve">スナ </t>
    </rPh>
    <phoneticPr fontId="2"/>
  </si>
  <si>
    <t>山元（2021）</t>
    <rPh sb="0" eb="2">
      <t xml:space="preserve">ヤマモト </t>
    </rPh>
    <phoneticPr fontId="2"/>
  </si>
  <si>
    <t>37.59271N</t>
    <phoneticPr fontId="4"/>
  </si>
  <si>
    <t>140.10170E</t>
    <phoneticPr fontId="4"/>
  </si>
  <si>
    <t>磐梯山</t>
    <rPh sb="0" eb="3">
      <t xml:space="preserve">バンダイサン </t>
    </rPh>
    <phoneticPr fontId="4"/>
  </si>
  <si>
    <t>Loc. 3</t>
    <phoneticPr fontId="2"/>
  </si>
  <si>
    <r>
      <rPr>
        <sz val="11"/>
        <color theme="1"/>
        <rFont val="ＭＳ Ｐゴシック"/>
        <family val="2"/>
        <charset val="128"/>
      </rPr>
      <t>山元・須藤（</t>
    </r>
    <r>
      <rPr>
        <sz val="11"/>
        <color theme="1"/>
        <rFont val="Arial"/>
        <family val="2"/>
      </rPr>
      <t>1996</t>
    </r>
    <r>
      <rPr>
        <sz val="11"/>
        <color theme="1"/>
        <rFont val="ＭＳ Ｐゴシック"/>
        <family val="2"/>
        <charset val="128"/>
      </rPr>
      <t>）</t>
    </r>
    <rPh sb="0" eb="2">
      <t xml:space="preserve">ヤマモト </t>
    </rPh>
    <rPh sb="3" eb="5">
      <t xml:space="preserve">スドウ </t>
    </rPh>
    <phoneticPr fontId="2"/>
  </si>
  <si>
    <t>山元孝広, 須藤茂, 1996. テフラ層序からみた磐梯火山の噴火活動史. 地質調査所月報 47, 335-359.</t>
    <phoneticPr fontId="2"/>
  </si>
  <si>
    <t>山元 (2017)</t>
    <rPh sb="0" eb="1">
      <t>ヤマモト</t>
    </rPh>
    <phoneticPr fontId="2"/>
  </si>
  <si>
    <t>山元孝広, 2017. 東北日本における大山倉吉テフラと山陰1 テフラの降下層準. 地質調査研究報告 68, 223-235.</t>
    <phoneticPr fontId="2"/>
  </si>
  <si>
    <t>猪苗代町赤埴林道</t>
    <rPh sb="0" eb="4">
      <t xml:space="preserve">イナワシロマチ </t>
    </rPh>
    <rPh sb="4" eb="5">
      <t xml:space="preserve">アカハヌ </t>
    </rPh>
    <rPh sb="5" eb="6">
      <t xml:space="preserve">ハニ </t>
    </rPh>
    <rPh sb="6" eb="8">
      <t xml:space="preserve">リンドウ </t>
    </rPh>
    <phoneticPr fontId="4"/>
  </si>
  <si>
    <t>941124-2</t>
    <phoneticPr fontId="4"/>
  </si>
  <si>
    <r>
      <rPr>
        <sz val="11"/>
        <rFont val="ＭＳ Ｐゴシック"/>
        <family val="2"/>
        <charset val="128"/>
      </rPr>
      <t>姶良Tn</t>
    </r>
    <r>
      <rPr>
        <sz val="11"/>
        <rFont val="Arial"/>
        <family val="2"/>
      </rPr>
      <t xml:space="preserve"> AT</t>
    </r>
    <rPh sb="0" eb="2">
      <t xml:space="preserve">アイラ </t>
    </rPh>
    <phoneticPr fontId="2"/>
  </si>
  <si>
    <t>ベージュ色ガラス質火山灰</t>
    <rPh sb="9" eb="12">
      <t xml:space="preserve">カザンバイ </t>
    </rPh>
    <phoneticPr fontId="4"/>
  </si>
  <si>
    <t>BAN303</t>
    <phoneticPr fontId="2"/>
  </si>
  <si>
    <r>
      <rPr>
        <sz val="11"/>
        <color theme="1"/>
        <rFont val="ＭＳ Ｐゴシック"/>
        <family val="2"/>
        <charset val="128"/>
      </rPr>
      <t>磐梯大磐梯1</t>
    </r>
    <r>
      <rPr>
        <sz val="11"/>
        <color theme="1"/>
        <rFont val="Arial"/>
        <family val="2"/>
      </rPr>
      <t xml:space="preserve"> Bn-Ob1</t>
    </r>
    <rPh sb="0" eb="2">
      <t xml:space="preserve">バンダイ </t>
    </rPh>
    <rPh sb="2" eb="5">
      <t xml:space="preserve">オオバンダイ </t>
    </rPh>
    <phoneticPr fontId="2"/>
  </si>
  <si>
    <r>
      <rPr>
        <sz val="11"/>
        <color theme="1"/>
        <rFont val="ＭＳ Ｐゴシック"/>
        <family val="2"/>
        <charset val="128"/>
      </rPr>
      <t>磐梯大磐梯2</t>
    </r>
    <r>
      <rPr>
        <sz val="11"/>
        <color theme="1"/>
        <rFont val="Arial"/>
        <family val="2"/>
      </rPr>
      <t xml:space="preserve"> Bn-Ob2</t>
    </r>
    <rPh sb="0" eb="2">
      <t xml:space="preserve">バンダイ </t>
    </rPh>
    <rPh sb="2" eb="5">
      <t xml:space="preserve">オオバンダイ </t>
    </rPh>
    <phoneticPr fontId="2"/>
  </si>
  <si>
    <t>磐梯葉山1 Bn-HP1</t>
    <rPh sb="0" eb="2">
      <t xml:space="preserve">バンダイ </t>
    </rPh>
    <rPh sb="2" eb="4">
      <t xml:space="preserve">ハヤマ </t>
    </rPh>
    <phoneticPr fontId="2"/>
  </si>
  <si>
    <t>褐色火山灰土壌</t>
    <rPh sb="2" eb="7">
      <t xml:space="preserve">カザンバイドジョウ </t>
    </rPh>
    <phoneticPr fontId="4"/>
  </si>
  <si>
    <t>BAN304</t>
    <phoneticPr fontId="2"/>
  </si>
  <si>
    <t>粗粒火山灰基質を持つ正級化した火山礫．淘汰はやや悪い．石質安山岩岩片からなる.</t>
    <rPh sb="0" eb="1">
      <t>ソリュウ</t>
    </rPh>
    <rPh sb="5" eb="7">
      <t xml:space="preserve">キシツヲ </t>
    </rPh>
    <rPh sb="8" eb="9">
      <t xml:space="preserve">モツ </t>
    </rPh>
    <rPh sb="10" eb="13">
      <t xml:space="preserve">セイキュウカシタ </t>
    </rPh>
    <rPh sb="15" eb="18">
      <t xml:space="preserve">カザンレキ </t>
    </rPh>
    <rPh sb="19" eb="21">
      <t xml:space="preserve">トウタハ </t>
    </rPh>
    <rPh sb="27" eb="29">
      <t xml:space="preserve">セキシツ </t>
    </rPh>
    <rPh sb="29" eb="34">
      <t xml:space="preserve">アンザンガンガンペンカラナル </t>
    </rPh>
    <phoneticPr fontId="2"/>
  </si>
  <si>
    <t>逆級化した軽石火山礫．淘汰良</t>
    <rPh sb="0" eb="1">
      <t xml:space="preserve">ギャク </t>
    </rPh>
    <rPh sb="1" eb="3">
      <t xml:space="preserve">キュウカシタ </t>
    </rPh>
    <rPh sb="5" eb="7">
      <t xml:space="preserve">カルイシ </t>
    </rPh>
    <rPh sb="7" eb="10">
      <t xml:space="preserve">カザンレキ </t>
    </rPh>
    <phoneticPr fontId="2"/>
  </si>
  <si>
    <t>灰色結晶質火山灰</t>
    <rPh sb="0" eb="2">
      <t xml:space="preserve">ハイイロ </t>
    </rPh>
    <rPh sb="2" eb="5">
      <t xml:space="preserve">ケッショウシツ </t>
    </rPh>
    <rPh sb="5" eb="8">
      <t xml:space="preserve">カザンバイ </t>
    </rPh>
    <phoneticPr fontId="2"/>
  </si>
  <si>
    <t>多面体型で発泡の悪い安山岩火山礫・粗粒火山灰．火山礫はややガラス質．</t>
    <rPh sb="0" eb="4">
      <t xml:space="preserve">タメンタイケイノ </t>
    </rPh>
    <rPh sb="5" eb="7">
      <t xml:space="preserve">ハッポウノワルイ </t>
    </rPh>
    <rPh sb="10" eb="13">
      <t xml:space="preserve">アンザンガン </t>
    </rPh>
    <rPh sb="13" eb="16">
      <t xml:space="preserve">カザンレキ </t>
    </rPh>
    <rPh sb="17" eb="19">
      <t xml:space="preserve">ソリュウ </t>
    </rPh>
    <rPh sb="19" eb="22">
      <t xml:space="preserve">カザンバイ </t>
    </rPh>
    <rPh sb="22" eb="23">
      <t>．</t>
    </rPh>
    <rPh sb="23" eb="24">
      <t xml:space="preserve">カザンレキハ </t>
    </rPh>
    <phoneticPr fontId="4"/>
  </si>
  <si>
    <t>多面体型で発泡の悪い安山岩火山礫・粗粒火山灰．火山礫は下部に多く，中上部は火山灰が卓越する．火山礫はややガラス質</t>
    <rPh sb="0" eb="4">
      <t xml:space="preserve">タメンタイケイノ </t>
    </rPh>
    <rPh sb="5" eb="7">
      <t xml:space="preserve">ハッポウノワルイ </t>
    </rPh>
    <rPh sb="10" eb="13">
      <t xml:space="preserve">アンザンガン </t>
    </rPh>
    <rPh sb="13" eb="16">
      <t xml:space="preserve">カザンレキ </t>
    </rPh>
    <rPh sb="17" eb="19">
      <t xml:space="preserve">ソリュウ </t>
    </rPh>
    <rPh sb="19" eb="22">
      <t xml:space="preserve">カザンバイ </t>
    </rPh>
    <rPh sb="23" eb="26">
      <t xml:space="preserve">カザンレキハ </t>
    </rPh>
    <rPh sb="27" eb="29">
      <t xml:space="preserve">カブニ </t>
    </rPh>
    <rPh sb="30" eb="31">
      <t xml:space="preserve">オオク </t>
    </rPh>
    <rPh sb="33" eb="36">
      <t xml:space="preserve">チュウジョウブハ </t>
    </rPh>
    <rPh sb="37" eb="40">
      <t xml:space="preserve">カザンバイガ </t>
    </rPh>
    <rPh sb="41" eb="43">
      <t xml:space="preserve">タクエツ </t>
    </rPh>
    <rPh sb="46" eb="49">
      <t xml:space="preserve">カザンレキハ </t>
    </rPh>
    <phoneticPr fontId="4"/>
  </si>
  <si>
    <r>
      <rPr>
        <sz val="11"/>
        <color theme="1"/>
        <rFont val="ＭＳ Ｐゴシック"/>
        <family val="2"/>
        <charset val="128"/>
      </rPr>
      <t>磐梯小磐梯1</t>
    </r>
    <r>
      <rPr>
        <sz val="11"/>
        <color theme="1"/>
        <rFont val="Arial"/>
        <family val="2"/>
      </rPr>
      <t xml:space="preserve"> Bn-Kb1</t>
    </r>
    <rPh sb="0" eb="2">
      <t xml:space="preserve">バンダイ </t>
    </rPh>
    <rPh sb="2" eb="3">
      <t xml:space="preserve">コ </t>
    </rPh>
    <rPh sb="3" eb="5">
      <t xml:space="preserve">オオバンダイ </t>
    </rPh>
    <phoneticPr fontId="2"/>
  </si>
  <si>
    <t>山陰1 (九重) SAN1</t>
    <rPh sb="0" eb="2">
      <t xml:space="preserve">サンイン </t>
    </rPh>
    <phoneticPr fontId="2"/>
  </si>
  <si>
    <t>BAN305</t>
    <phoneticPr fontId="2"/>
  </si>
  <si>
    <r>
      <rPr>
        <sz val="11"/>
        <color theme="1"/>
        <rFont val="ＭＳ Ｐゴシック"/>
        <family val="2"/>
        <charset val="128"/>
      </rPr>
      <t>白色軽石火山礫混じり結晶質粗粒火山灰</t>
    </r>
    <r>
      <rPr>
        <sz val="11"/>
        <color theme="1"/>
        <rFont val="Arial"/>
        <family val="2"/>
      </rPr>
      <t>，Hb, Qz．成層し，再堆積性</t>
    </r>
    <rPh sb="0" eb="2">
      <t xml:space="preserve">ハクショク </t>
    </rPh>
    <rPh sb="2" eb="4">
      <t xml:space="preserve">カルイシ </t>
    </rPh>
    <rPh sb="4" eb="7">
      <t xml:space="preserve">カザンレキ </t>
    </rPh>
    <rPh sb="7" eb="8">
      <t xml:space="preserve">マジリ </t>
    </rPh>
    <rPh sb="10" eb="13">
      <t xml:space="preserve">ケッショウシツ </t>
    </rPh>
    <rPh sb="13" eb="15">
      <t xml:space="preserve">ソリュウ </t>
    </rPh>
    <rPh sb="15" eb="18">
      <t xml:space="preserve">カザンバイ </t>
    </rPh>
    <rPh sb="26" eb="28">
      <t xml:space="preserve">セイソウシ </t>
    </rPh>
    <rPh sb="30" eb="33">
      <t xml:space="preserve">サイタイセキセキ </t>
    </rPh>
    <rPh sb="33" eb="34">
      <t xml:space="preserve">セイ </t>
    </rPh>
    <phoneticPr fontId="2"/>
  </si>
  <si>
    <t>BAN307</t>
    <phoneticPr fontId="2"/>
  </si>
  <si>
    <t>多面体型で発泡の悪い安山岩細礫火山礫・粗粒火山灰．火山礫はややガラス質．</t>
    <rPh sb="0" eb="4">
      <t xml:space="preserve">タメンタイケイノ </t>
    </rPh>
    <rPh sb="5" eb="7">
      <t xml:space="preserve">ハッポウノワルイ </t>
    </rPh>
    <rPh sb="10" eb="13">
      <t xml:space="preserve">アンザンガン </t>
    </rPh>
    <rPh sb="13" eb="15">
      <t xml:space="preserve">サイレキ </t>
    </rPh>
    <rPh sb="15" eb="18">
      <t xml:space="preserve">カザンレキ </t>
    </rPh>
    <rPh sb="19" eb="21">
      <t xml:space="preserve">ソリュウ </t>
    </rPh>
    <rPh sb="21" eb="24">
      <t xml:space="preserve">カザンバイ </t>
    </rPh>
    <rPh sb="24" eb="25">
      <t>．</t>
    </rPh>
    <rPh sb="25" eb="26">
      <t xml:space="preserve">カザンレキハ </t>
    </rPh>
    <phoneticPr fontId="4"/>
  </si>
  <si>
    <r>
      <rPr>
        <sz val="11"/>
        <color theme="1"/>
        <rFont val="ＭＳ Ｐゴシック"/>
        <family val="2"/>
        <charset val="128"/>
      </rPr>
      <t>磐梯小磐梯2</t>
    </r>
    <r>
      <rPr>
        <sz val="11"/>
        <color theme="1"/>
        <rFont val="Arial"/>
        <family val="2"/>
      </rPr>
      <t xml:space="preserve"> Bn-Kb2</t>
    </r>
    <rPh sb="0" eb="2">
      <t xml:space="preserve">バンダイ </t>
    </rPh>
    <rPh sb="2" eb="3">
      <t xml:space="preserve">コ </t>
    </rPh>
    <rPh sb="3" eb="5">
      <t xml:space="preserve">オオバンダイ </t>
    </rPh>
    <phoneticPr fontId="2"/>
  </si>
  <si>
    <t>褐色火山灰土壌，基底は侵食面</t>
    <rPh sb="2" eb="7">
      <t xml:space="preserve">カザンバイドジョウ </t>
    </rPh>
    <rPh sb="7" eb="8">
      <t>，</t>
    </rPh>
    <rPh sb="8" eb="10">
      <t xml:space="preserve">キテイハ </t>
    </rPh>
    <rPh sb="11" eb="14">
      <t xml:space="preserve">シンショクメン </t>
    </rPh>
    <phoneticPr fontId="4"/>
  </si>
  <si>
    <t>褐色火山灰土壌，上面は赤褐色</t>
    <rPh sb="0" eb="5">
      <t xml:space="preserve">カッショクカザンバイ </t>
    </rPh>
    <rPh sb="5" eb="7">
      <t xml:space="preserve">ドジョウ </t>
    </rPh>
    <rPh sb="8" eb="10">
      <t xml:space="preserve">ジョウメンハ </t>
    </rPh>
    <rPh sb="11" eb="14">
      <t xml:space="preserve">セキカッショク </t>
    </rPh>
    <phoneticPr fontId="2"/>
  </si>
  <si>
    <t>白色軽石火山礫・赤褐色スコリア火山礫．中央に軽石多い．淘汰良</t>
    <phoneticPr fontId="2"/>
  </si>
  <si>
    <t>赤褐色スコリア細礫火山礫．淘汰良</t>
    <rPh sb="0" eb="3">
      <t xml:space="preserve">セキカッショク </t>
    </rPh>
    <rPh sb="7" eb="9">
      <t xml:space="preserve">サイレキ </t>
    </rPh>
    <rPh sb="9" eb="12">
      <t xml:space="preserve">カザンレキ </t>
    </rPh>
    <rPh sb="13" eb="16">
      <t xml:space="preserve">トウタリョウ </t>
    </rPh>
    <phoneticPr fontId="2"/>
  </si>
  <si>
    <t>細礫サイズの白色軽石火山礫</t>
    <rPh sb="0" eb="2">
      <t xml:space="preserve">サイレキサイズノ </t>
    </rPh>
    <rPh sb="6" eb="8">
      <t xml:space="preserve">ハクショク </t>
    </rPh>
    <rPh sb="8" eb="10">
      <t xml:space="preserve">カルイシ </t>
    </rPh>
    <rPh sb="10" eb="13">
      <t xml:space="preserve">カザンレキ </t>
    </rPh>
    <phoneticPr fontId="2"/>
  </si>
  <si>
    <t>BAN306</t>
    <phoneticPr fontId="2"/>
  </si>
  <si>
    <t>ガラス片のみ</t>
    <phoneticPr fontId="8"/>
  </si>
  <si>
    <t>1.498-1.501 (100%)</t>
  </si>
  <si>
    <t>Hb &gt; Opx &gt; Bt</t>
  </si>
  <si>
    <t>1.702-1.705 (80%)</t>
  </si>
  <si>
    <t>1.675-1.684 (100%)</t>
  </si>
  <si>
    <t>1.503-1.509 (60%)
1.499-1.502 (40%)</t>
    <phoneticPr fontId="2"/>
  </si>
  <si>
    <r>
      <rPr>
        <sz val="11"/>
        <color theme="1"/>
        <rFont val="ＭＳ Ｐゴシック"/>
        <family val="2"/>
        <charset val="128"/>
      </rPr>
      <t>山元（</t>
    </r>
    <r>
      <rPr>
        <sz val="11"/>
        <color theme="1"/>
        <rFont val="Arial"/>
        <family val="2"/>
      </rPr>
      <t>2017</t>
    </r>
    <r>
      <rPr>
        <sz val="11"/>
        <color theme="1"/>
        <rFont val="ＭＳ Ｐゴシック"/>
        <family val="2"/>
        <charset val="128"/>
      </rPr>
      <t>）</t>
    </r>
    <rPh sb="0" eb="2">
      <t xml:space="preserve">ヤマモト </t>
    </rPh>
    <phoneticPr fontId="2"/>
  </si>
  <si>
    <t>褐色火山灰土壌，上面は赤褐色</t>
    <rPh sb="0" eb="1">
      <t xml:space="preserve">カッショクカザンバイ </t>
    </rPh>
    <rPh sb="5" eb="6">
      <t xml:space="preserve">ドジョウ </t>
    </rPh>
    <phoneticPr fontId="2"/>
  </si>
  <si>
    <t>930912-1</t>
    <phoneticPr fontId="4"/>
  </si>
  <si>
    <t>猪苗代</t>
    <rPh sb="0" eb="3">
      <t xml:space="preserve">イナワシロ </t>
    </rPh>
    <phoneticPr fontId="4"/>
  </si>
  <si>
    <t>Loc. 8</t>
    <phoneticPr fontId="2"/>
  </si>
  <si>
    <t>猪苗代町八ノ木沢</t>
    <rPh sb="0" eb="4">
      <t xml:space="preserve">イナワシロマチ </t>
    </rPh>
    <rPh sb="4" eb="5">
      <t xml:space="preserve">ハチ </t>
    </rPh>
    <rPh sb="6" eb="8">
      <t xml:space="preserve">ヤギサワ </t>
    </rPh>
    <phoneticPr fontId="4"/>
  </si>
  <si>
    <t>Loc. 25</t>
    <phoneticPr fontId="2"/>
  </si>
  <si>
    <t>37.56556N</t>
    <phoneticPr fontId="4"/>
  </si>
  <si>
    <t>140.09283E</t>
    <phoneticPr fontId="4"/>
  </si>
  <si>
    <t>軽石火山礫．淘汰良</t>
    <rPh sb="0" eb="2">
      <t xml:space="preserve">カルイシ </t>
    </rPh>
    <rPh sb="2" eb="5">
      <t xml:space="preserve">カザンレキ </t>
    </rPh>
    <phoneticPr fontId="2"/>
  </si>
  <si>
    <r>
      <rPr>
        <sz val="11"/>
        <rFont val="ＭＳ Ｐゴシック"/>
        <family val="2"/>
        <charset val="128"/>
      </rPr>
      <t>磐梯葉山</t>
    </r>
    <r>
      <rPr>
        <sz val="11"/>
        <rFont val="Arial"/>
        <family val="2"/>
      </rPr>
      <t>2 Bn-HP2</t>
    </r>
    <rPh sb="0" eb="2">
      <t xml:space="preserve">バンダイ </t>
    </rPh>
    <rPh sb="2" eb="4">
      <t xml:space="preserve">ハヤマ </t>
    </rPh>
    <phoneticPr fontId="2"/>
  </si>
  <si>
    <t>石質安山岩火山礫及び白色変質火山灰</t>
    <rPh sb="0" eb="2">
      <t xml:space="preserve">セキシツガンペン </t>
    </rPh>
    <rPh sb="2" eb="5">
      <t xml:space="preserve">アンザンガン </t>
    </rPh>
    <rPh sb="5" eb="8">
      <t xml:space="preserve">カザンレキ </t>
    </rPh>
    <rPh sb="8" eb="9">
      <t xml:space="preserve">オヨビ </t>
    </rPh>
    <rPh sb="10" eb="14">
      <t xml:space="preserve">ハクショクヘンシツ </t>
    </rPh>
    <rPh sb="14" eb="17">
      <t xml:space="preserve">カザンバイ </t>
    </rPh>
    <phoneticPr fontId="2"/>
  </si>
  <si>
    <t>黄色ガラス質火山灰</t>
    <rPh sb="0" eb="2">
      <t xml:space="preserve">キイロ </t>
    </rPh>
    <rPh sb="6" eb="9">
      <t xml:space="preserve">カザンバイ </t>
    </rPh>
    <phoneticPr fontId="4"/>
  </si>
  <si>
    <t>BAN104</t>
    <phoneticPr fontId="2"/>
  </si>
  <si>
    <r>
      <rPr>
        <sz val="11"/>
        <color theme="1"/>
        <rFont val="ＭＳ Ｐゴシック"/>
        <family val="2"/>
        <charset val="128"/>
      </rPr>
      <t>御岳奈川</t>
    </r>
    <r>
      <rPr>
        <sz val="11"/>
        <color theme="1"/>
        <rFont val="Arial"/>
        <family val="2"/>
      </rPr>
      <t xml:space="preserve"> On-NG</t>
    </r>
    <rPh sb="0" eb="2">
      <t xml:space="preserve">オンタケ </t>
    </rPh>
    <rPh sb="2" eb="4">
      <t xml:space="preserve">ナガワ </t>
    </rPh>
    <phoneticPr fontId="2"/>
  </si>
  <si>
    <t>褐色火山灰土壌，基底は侵食面</t>
    <rPh sb="2" eb="7">
      <t xml:space="preserve">カザンバイドジョウ </t>
    </rPh>
    <rPh sb="8" eb="9">
      <t xml:space="preserve">キテイハシンショクメン </t>
    </rPh>
    <phoneticPr fontId="4"/>
  </si>
  <si>
    <r>
      <rPr>
        <sz val="11"/>
        <rFont val="ＭＳ Ｐゴシック"/>
        <family val="2"/>
        <charset val="128"/>
      </rPr>
      <t>砂子原久保田</t>
    </r>
    <r>
      <rPr>
        <sz val="11"/>
        <rFont val="Arial"/>
        <family val="2"/>
      </rPr>
      <t xml:space="preserve"> Sn-KB</t>
    </r>
    <rPh sb="0" eb="3">
      <t xml:space="preserve">スナコハラ </t>
    </rPh>
    <rPh sb="3" eb="6">
      <t xml:space="preserve">クボタ </t>
    </rPh>
    <phoneticPr fontId="2"/>
  </si>
  <si>
    <r>
      <rPr>
        <sz val="11"/>
        <color theme="1"/>
        <rFont val="ＭＳ Ｐゴシック"/>
        <family val="2"/>
        <charset val="128"/>
      </rPr>
      <t>白色ガラス質</t>
    </r>
    <r>
      <rPr>
        <sz val="11"/>
        <color theme="1"/>
        <rFont val="Arial"/>
        <family val="2"/>
      </rPr>
      <t>-</t>
    </r>
    <r>
      <rPr>
        <sz val="11"/>
        <color theme="1"/>
        <rFont val="ＭＳ Ｐゴシック"/>
        <family val="2"/>
        <charset val="128"/>
      </rPr>
      <t>結晶質粗粒火山灰，下部</t>
    </r>
    <r>
      <rPr>
        <sz val="11"/>
        <color theme="1"/>
        <rFont val="Arial"/>
        <family val="2"/>
      </rPr>
      <t>10cm</t>
    </r>
    <r>
      <rPr>
        <sz val="11"/>
        <color theme="1"/>
        <rFont val="ＭＳ Ｐゴシック"/>
        <family val="2"/>
        <charset val="128"/>
      </rPr>
      <t>に結晶片多．</t>
    </r>
    <r>
      <rPr>
        <sz val="11"/>
        <color theme="1"/>
        <rFont val="Arial"/>
        <family val="2"/>
      </rPr>
      <t>Bt, Qz</t>
    </r>
    <r>
      <rPr>
        <sz val="11"/>
        <color theme="1"/>
        <rFont val="ＭＳ Ｐゴシック"/>
        <family val="2"/>
        <charset val="128"/>
      </rPr>
      <t>．</t>
    </r>
    <rPh sb="0" eb="2">
      <t xml:space="preserve">ハクショク </t>
    </rPh>
    <rPh sb="7" eb="10">
      <t xml:space="preserve">ケッショウシツ </t>
    </rPh>
    <rPh sb="10" eb="12">
      <t xml:space="preserve">ソリュウ </t>
    </rPh>
    <rPh sb="12" eb="15">
      <t xml:space="preserve">カザンバイ </t>
    </rPh>
    <rPh sb="16" eb="18">
      <t xml:space="preserve">カブ </t>
    </rPh>
    <rPh sb="23" eb="27">
      <t xml:space="preserve">ケッショウヘンタ </t>
    </rPh>
    <phoneticPr fontId="2"/>
  </si>
  <si>
    <t>BAN103</t>
    <phoneticPr fontId="2"/>
  </si>
  <si>
    <t>BAN105</t>
    <phoneticPr fontId="2"/>
  </si>
  <si>
    <t>BAN102</t>
    <phoneticPr fontId="2"/>
  </si>
  <si>
    <t>白色軽石・赤褐色スコリア火山礫混じる</t>
    <rPh sb="0" eb="2">
      <t xml:space="preserve">ハクショク </t>
    </rPh>
    <rPh sb="2" eb="4">
      <t xml:space="preserve">カルイシ </t>
    </rPh>
    <rPh sb="5" eb="8">
      <t xml:space="preserve">セキカッショク </t>
    </rPh>
    <rPh sb="12" eb="16">
      <t xml:space="preserve">カザンレキマジル </t>
    </rPh>
    <phoneticPr fontId="2"/>
  </si>
  <si>
    <t>暗灰色粗粒火山灰基質に，白色軽石・赤褐色スコリア火山礫混じる</t>
    <rPh sb="0" eb="1">
      <t xml:space="preserve">アン </t>
    </rPh>
    <rPh sb="1" eb="3">
      <t xml:space="preserve">ハイイロ </t>
    </rPh>
    <rPh sb="3" eb="10">
      <t xml:space="preserve">ソリュウカザンバイキシツニ </t>
    </rPh>
    <rPh sb="12" eb="14">
      <t xml:space="preserve">ハクショク </t>
    </rPh>
    <rPh sb="14" eb="16">
      <t xml:space="preserve">カルイシ </t>
    </rPh>
    <rPh sb="17" eb="20">
      <t xml:space="preserve">セキカッショク </t>
    </rPh>
    <rPh sb="24" eb="28">
      <t xml:space="preserve">カザンレキマジル </t>
    </rPh>
    <phoneticPr fontId="2"/>
  </si>
  <si>
    <t>単源，スコリア質火山岩塊及び火山灰．岩片支持で粗粒火山灰基質持つ．全体に赤色酸化．基底は逆級化</t>
    <rPh sb="0" eb="2">
      <t xml:space="preserve">タンゲン </t>
    </rPh>
    <rPh sb="8" eb="12">
      <t xml:space="preserve">カザンガンカイ </t>
    </rPh>
    <rPh sb="12" eb="13">
      <t xml:space="preserve">オヨビ </t>
    </rPh>
    <rPh sb="14" eb="17">
      <t xml:space="preserve">カザンバイ </t>
    </rPh>
    <rPh sb="18" eb="20">
      <t xml:space="preserve">ガンペン </t>
    </rPh>
    <rPh sb="20" eb="22">
      <t xml:space="preserve">キシツシジデ </t>
    </rPh>
    <rPh sb="23" eb="28">
      <t xml:space="preserve">ソリュウカザンバイ </t>
    </rPh>
    <rPh sb="28" eb="31">
      <t xml:space="preserve">キシツモツ </t>
    </rPh>
    <rPh sb="33" eb="35">
      <t xml:space="preserve">ゼンタイニ </t>
    </rPh>
    <rPh sb="38" eb="39">
      <t xml:space="preserve">サンカ </t>
    </rPh>
    <rPh sb="39" eb="40">
      <t xml:space="preserve">カ </t>
    </rPh>
    <rPh sb="41" eb="43">
      <t xml:space="preserve">キテイハ </t>
    </rPh>
    <rPh sb="44" eb="47">
      <t xml:space="preserve">ギャクキュウカ </t>
    </rPh>
    <phoneticPr fontId="2"/>
  </si>
  <si>
    <t>土石流堆積物</t>
    <rPh sb="0" eb="1">
      <t xml:space="preserve">ドセキリュウ </t>
    </rPh>
    <rPh sb="3" eb="6">
      <t xml:space="preserve">タイセキブツ </t>
    </rPh>
    <phoneticPr fontId="2"/>
  </si>
  <si>
    <t>褐色火山灰土壌，上面はクラック発達</t>
    <rPh sb="0" eb="1">
      <t xml:space="preserve">カッショクカザンバイ </t>
    </rPh>
    <rPh sb="5" eb="6">
      <t xml:space="preserve">ドジョウ </t>
    </rPh>
    <rPh sb="15" eb="17">
      <t xml:space="preserve">ハッタツ </t>
    </rPh>
    <phoneticPr fontId="2"/>
  </si>
  <si>
    <t>Hb &gt; Opx, [Cpx, Bt]</t>
  </si>
  <si>
    <t>1.504-1.505 (60%)</t>
  </si>
  <si>
    <t>1.713-1.718 (90%)</t>
  </si>
  <si>
    <t>1.679-1.682 (70%)</t>
  </si>
  <si>
    <t>Bt, [Cum]; Qz</t>
  </si>
  <si>
    <t>1.496-1.499 (100%)</t>
  </si>
  <si>
    <r>
      <rPr>
        <sz val="11"/>
        <color theme="1"/>
        <rFont val="ＭＳ Ｐゴシック"/>
        <family val="2"/>
        <charset val="128"/>
      </rPr>
      <t>山元</t>
    </r>
    <r>
      <rPr>
        <sz val="11"/>
        <color theme="1"/>
        <rFont val="Arial"/>
        <family val="2"/>
      </rPr>
      <t xml:space="preserve"> (2012)</t>
    </r>
    <rPh sb="0" eb="1">
      <t>ヤマモト</t>
    </rPh>
    <phoneticPr fontId="2"/>
  </si>
  <si>
    <t>930912-2</t>
    <phoneticPr fontId="4"/>
  </si>
  <si>
    <t>猪苗代町猪苗代スキー場</t>
    <rPh sb="0" eb="4">
      <t xml:space="preserve">イナワシロマチ </t>
    </rPh>
    <rPh sb="4" eb="7">
      <t xml:space="preserve">イナワシロ </t>
    </rPh>
    <phoneticPr fontId="4"/>
  </si>
  <si>
    <t>37.57761N</t>
    <phoneticPr fontId="4"/>
  </si>
  <si>
    <t>140.10050E</t>
    <phoneticPr fontId="4"/>
  </si>
  <si>
    <t>Loc. 24</t>
    <phoneticPr fontId="2"/>
  </si>
  <si>
    <t>Loc. 7</t>
    <phoneticPr fontId="2"/>
  </si>
  <si>
    <t>沼沢沼沢湖 Nm-NK</t>
    <rPh sb="0" eb="2">
      <t>ヌマザワ</t>
    </rPh>
    <rPh sb="2" eb="5">
      <t xml:space="preserve">ヌマザワコ </t>
    </rPh>
    <phoneticPr fontId="2"/>
  </si>
  <si>
    <t>灰色軽石火山礫．淘汰良</t>
    <rPh sb="0" eb="2">
      <t xml:space="preserve">ハイイロ </t>
    </rPh>
    <rPh sb="2" eb="4">
      <t xml:space="preserve">カルイシ </t>
    </rPh>
    <rPh sb="4" eb="7">
      <t xml:space="preserve">カザンレキ </t>
    </rPh>
    <phoneticPr fontId="2"/>
  </si>
  <si>
    <t>成層，粗粒砂〜中粒砂火山灰．正級化</t>
    <rPh sb="0" eb="2">
      <t xml:space="preserve">セイソウ </t>
    </rPh>
    <rPh sb="3" eb="6">
      <t xml:space="preserve">ソリュウサ </t>
    </rPh>
    <rPh sb="7" eb="10">
      <t xml:space="preserve">チュウリュウサ </t>
    </rPh>
    <rPh sb="10" eb="13">
      <t xml:space="preserve">カザンバイ </t>
    </rPh>
    <rPh sb="14" eb="17">
      <t xml:space="preserve">セイキュウウカ </t>
    </rPh>
    <phoneticPr fontId="2"/>
  </si>
  <si>
    <t>細礫サイズの白色軽石火山礫</t>
    <rPh sb="0" eb="2">
      <t xml:space="preserve">サイレキサイズノイ </t>
    </rPh>
    <rPh sb="6" eb="8">
      <t xml:space="preserve">ハクショク </t>
    </rPh>
    <rPh sb="8" eb="10">
      <t xml:space="preserve">カルイシ </t>
    </rPh>
    <rPh sb="10" eb="13">
      <t xml:space="preserve">カザンレキ </t>
    </rPh>
    <phoneticPr fontId="2"/>
  </si>
  <si>
    <t>白色軽石火山礫</t>
    <rPh sb="0" eb="1">
      <t xml:space="preserve">ハクショクカルイシ </t>
    </rPh>
    <rPh sb="4" eb="7">
      <t xml:space="preserve">カザンレキ </t>
    </rPh>
    <phoneticPr fontId="2"/>
  </si>
  <si>
    <t>土石流堆積物</t>
    <rPh sb="0" eb="2">
      <t xml:space="preserve">ドセキリュウタイセキブツ </t>
    </rPh>
    <phoneticPr fontId="2"/>
  </si>
  <si>
    <t>火山灰土壌基質に白色軽石火山礫．基質支持で塊状．</t>
    <rPh sb="0" eb="7">
      <t xml:space="preserve">カザンバイドジョウキシツニ </t>
    </rPh>
    <rPh sb="8" eb="10">
      <t xml:space="preserve">ハクショク </t>
    </rPh>
    <rPh sb="10" eb="12">
      <t xml:space="preserve">カルイシ </t>
    </rPh>
    <rPh sb="12" eb="15">
      <t xml:space="preserve">カザンレキマジリ </t>
    </rPh>
    <rPh sb="16" eb="20">
      <t xml:space="preserve">キシツシジデ </t>
    </rPh>
    <rPh sb="21" eb="23">
      <t xml:space="preserve">カイジョウ </t>
    </rPh>
    <phoneticPr fontId="2"/>
  </si>
  <si>
    <t>BAN108</t>
    <phoneticPr fontId="2"/>
  </si>
  <si>
    <t>白色軽石火山礫．淘汰良</t>
    <rPh sb="0" eb="2">
      <t xml:space="preserve">ハクショク </t>
    </rPh>
    <rPh sb="2" eb="4">
      <t xml:space="preserve">カルイシカザンレキ </t>
    </rPh>
    <rPh sb="8" eb="11">
      <t xml:space="preserve">トウタリョウ </t>
    </rPh>
    <phoneticPr fontId="4"/>
  </si>
  <si>
    <t>BAN107</t>
    <phoneticPr fontId="2"/>
  </si>
  <si>
    <r>
      <rPr>
        <sz val="11"/>
        <color theme="1"/>
        <rFont val="ＭＳ Ｐゴシック"/>
        <family val="2"/>
        <charset val="128"/>
      </rPr>
      <t>白色軽石火山礫混じり結晶質粗粒火山灰</t>
    </r>
    <r>
      <rPr>
        <sz val="11"/>
        <color theme="1"/>
        <rFont val="MS Mincho"/>
        <family val="1"/>
        <charset val="128"/>
      </rPr>
      <t>，</t>
    </r>
    <r>
      <rPr>
        <sz val="11"/>
        <color theme="1"/>
        <rFont val="Arial"/>
        <family val="2"/>
      </rPr>
      <t>Hb, Qz</t>
    </r>
    <r>
      <rPr>
        <sz val="11"/>
        <color theme="1"/>
        <rFont val="MS Mincho"/>
        <family val="1"/>
        <charset val="128"/>
      </rPr>
      <t>．</t>
    </r>
    <rPh sb="0" eb="2">
      <t xml:space="preserve">ハクショク </t>
    </rPh>
    <rPh sb="2" eb="4">
      <t xml:space="preserve">カルイシ </t>
    </rPh>
    <rPh sb="4" eb="7">
      <t xml:space="preserve">カザンレキ </t>
    </rPh>
    <rPh sb="7" eb="8">
      <t xml:space="preserve">マジリ </t>
    </rPh>
    <rPh sb="10" eb="13">
      <t xml:space="preserve">ケッショウシツ </t>
    </rPh>
    <rPh sb="13" eb="15">
      <t xml:space="preserve">ソリュウ </t>
    </rPh>
    <rPh sb="15" eb="18">
      <t xml:space="preserve">カザンバイ </t>
    </rPh>
    <phoneticPr fontId="2"/>
  </si>
  <si>
    <t>BAN201</t>
    <phoneticPr fontId="2"/>
  </si>
  <si>
    <t>土壌化風成層</t>
    <rPh sb="0" eb="2">
      <t xml:space="preserve">ドジョウカフウセイソウ </t>
    </rPh>
    <phoneticPr fontId="2"/>
  </si>
  <si>
    <t>褐色火山灰土壌</t>
    <rPh sb="0" eb="1">
      <t xml:space="preserve">カッショクカザンバイ </t>
    </rPh>
    <rPh sb="5" eb="6">
      <t xml:space="preserve">ドジョウ </t>
    </rPh>
    <phoneticPr fontId="2"/>
  </si>
  <si>
    <t>褐色火山灰土壌</t>
    <rPh sb="0" eb="3">
      <t xml:space="preserve">ケッショウヘンノオオイ デイシツキシツニ タゲン アンザンガンレキ キシツシジ </t>
    </rPh>
    <phoneticPr fontId="2"/>
  </si>
  <si>
    <t>BAN202</t>
    <phoneticPr fontId="2"/>
  </si>
  <si>
    <t>Opx &gt; Cpx, [Hb]</t>
  </si>
  <si>
    <t>1.506-1.508 (80%)</t>
  </si>
  <si>
    <t>1.714-1.717 (80%)</t>
  </si>
  <si>
    <t>Hb &gt; Cum, Bt, [Opx]; Qz</t>
  </si>
  <si>
    <t>1.499-1.500 (80%)</t>
  </si>
  <si>
    <t>[1.703-1.716 (100%)]</t>
  </si>
  <si>
    <t>1.669-1.672 (70%)</t>
  </si>
  <si>
    <t>1.657-1.660 (60%)</t>
  </si>
  <si>
    <t>Opx &gt; Cpx</t>
  </si>
  <si>
    <t>山元孝広, 2021. 那須火山群・高原火山・日光火山群周辺の中期〜後期更新世テフラ層序と火山ガラスの主成分化学組成, 地質調査総合センター研究資料集，no.712</t>
    <phoneticPr fontId="2"/>
  </si>
  <si>
    <t>二本松</t>
    <rPh sb="0" eb="3">
      <t xml:space="preserve">ニホンマツ </t>
    </rPh>
    <phoneticPr fontId="4"/>
  </si>
  <si>
    <t>Loc. 13</t>
    <phoneticPr fontId="2"/>
  </si>
  <si>
    <t>Loc. 27</t>
    <phoneticPr fontId="2"/>
  </si>
  <si>
    <t>山元孝広, 阪口圭一, 2000. テフラ層序からみた安達太良火山，最近約25万年間の噴火活動. 地質学雑誌, 106, 865-882</t>
    <phoneticPr fontId="2"/>
  </si>
  <si>
    <t>二本松市山ノ入ダム</t>
    <rPh sb="0" eb="4">
      <t xml:space="preserve">ニホンマツシ </t>
    </rPh>
    <rPh sb="4" eb="5">
      <t xml:space="preserve">ヤマノイリ </t>
    </rPh>
    <phoneticPr fontId="2"/>
  </si>
  <si>
    <t>褐色火山灰土，基底部に安山岩火山礫，軽石散在</t>
    <rPh sb="0" eb="1">
      <t xml:space="preserve">カッショクカザンバイ </t>
    </rPh>
    <rPh sb="5" eb="6">
      <t xml:space="preserve">ドジョウ </t>
    </rPh>
    <rPh sb="7" eb="10">
      <t xml:space="preserve">キテイブニ </t>
    </rPh>
    <rPh sb="11" eb="14">
      <t xml:space="preserve">アンザンガン </t>
    </rPh>
    <rPh sb="14" eb="17">
      <t xml:space="preserve">カザンレキ </t>
    </rPh>
    <rPh sb="18" eb="20">
      <t xml:space="preserve">カルイシ </t>
    </rPh>
    <rPh sb="20" eb="22">
      <t xml:space="preserve">サンザイ </t>
    </rPh>
    <phoneticPr fontId="2"/>
  </si>
  <si>
    <t>安達太良二本松 Ad-NH</t>
    <rPh sb="0" eb="4">
      <t xml:space="preserve">アダタラ </t>
    </rPh>
    <rPh sb="4" eb="7">
      <t xml:space="preserve">ニホンマツ </t>
    </rPh>
    <phoneticPr fontId="2"/>
  </si>
  <si>
    <t>暗灰色石質安山岩火山礫．淘汰良．逆級化</t>
    <rPh sb="0" eb="1">
      <t xml:space="preserve">アン </t>
    </rPh>
    <rPh sb="1" eb="3">
      <t xml:space="preserve">ハイイロ </t>
    </rPh>
    <rPh sb="3" eb="5">
      <t xml:space="preserve">セキシツガンペン </t>
    </rPh>
    <rPh sb="5" eb="8">
      <t xml:space="preserve">アンザンガン </t>
    </rPh>
    <rPh sb="8" eb="11">
      <t xml:space="preserve">カザンレキ </t>
    </rPh>
    <rPh sb="12" eb="15">
      <t xml:space="preserve">トウタリョウ </t>
    </rPh>
    <rPh sb="16" eb="19">
      <t xml:space="preserve">ギャクキュウカ </t>
    </rPh>
    <phoneticPr fontId="2"/>
  </si>
  <si>
    <t>黄色軽石火山礫．淘汰良，少量の暗灰色安山岩火山礫伴う．</t>
    <rPh sb="0" eb="1">
      <t xml:space="preserve">キイロ </t>
    </rPh>
    <rPh sb="2" eb="7">
      <t xml:space="preserve">カルイシカザンレキ </t>
    </rPh>
    <rPh sb="8" eb="11">
      <t xml:space="preserve">トウタリョウ </t>
    </rPh>
    <rPh sb="12" eb="14">
      <t xml:space="preserve">ショウリョウノ </t>
    </rPh>
    <rPh sb="15" eb="18">
      <t>アンハイイロ</t>
    </rPh>
    <rPh sb="18" eb="24">
      <t xml:space="preserve">アンザンガンカザンレキ </t>
    </rPh>
    <rPh sb="24" eb="25">
      <t xml:space="preserve">トモナウ </t>
    </rPh>
    <phoneticPr fontId="4"/>
  </si>
  <si>
    <t>磐梯葉山1 Bn-HP1</t>
    <rPh sb="0" eb="1">
      <t xml:space="preserve">バンダイ </t>
    </rPh>
    <rPh sb="2" eb="4">
      <t xml:space="preserve">ハヤマ </t>
    </rPh>
    <phoneticPr fontId="4"/>
  </si>
  <si>
    <t>褐色火山灰土</t>
    <rPh sb="0" eb="6">
      <t xml:space="preserve">カッショクカザンバイド </t>
    </rPh>
    <phoneticPr fontId="4"/>
  </si>
  <si>
    <t>黄色軽石火山礫．逆級化．基質に遊離結晶持つ．</t>
    <rPh sb="0" eb="2">
      <t xml:space="preserve">キイロ </t>
    </rPh>
    <rPh sb="2" eb="3">
      <t xml:space="preserve">カルイシカアンレキ </t>
    </rPh>
    <rPh sb="8" eb="9">
      <t xml:space="preserve">ギャクキュウア </t>
    </rPh>
    <rPh sb="9" eb="11">
      <t xml:space="preserve">キュウカ </t>
    </rPh>
    <rPh sb="12" eb="14">
      <t xml:space="preserve">キシツニ </t>
    </rPh>
    <rPh sb="15" eb="17">
      <t xml:space="preserve">ユウリ </t>
    </rPh>
    <rPh sb="17" eb="19">
      <t xml:space="preserve">ケッショウ </t>
    </rPh>
    <rPh sb="19" eb="20">
      <t xml:space="preserve">モツ </t>
    </rPh>
    <phoneticPr fontId="4"/>
  </si>
  <si>
    <t>AD210</t>
    <phoneticPr fontId="2"/>
  </si>
  <si>
    <t>AD209</t>
    <phoneticPr fontId="2"/>
  </si>
  <si>
    <t>AD208</t>
    <phoneticPr fontId="2"/>
  </si>
  <si>
    <r>
      <rPr>
        <sz val="11"/>
        <rFont val="ＭＳ Ｐゴシック"/>
        <family val="2"/>
        <charset val="128"/>
      </rPr>
      <t>安達太良えびす4</t>
    </r>
    <r>
      <rPr>
        <sz val="11"/>
        <rFont val="Arial"/>
        <family val="2"/>
      </rPr>
      <t xml:space="preserve"> Ad-EB4</t>
    </r>
    <rPh sb="0" eb="4">
      <t xml:space="preserve">アダタラ </t>
    </rPh>
    <phoneticPr fontId="2"/>
  </si>
  <si>
    <t>褐色火山灰土</t>
    <rPh sb="2" eb="6">
      <t xml:space="preserve">カザンバイドジョウ </t>
    </rPh>
    <phoneticPr fontId="4"/>
  </si>
  <si>
    <t>AD207</t>
    <phoneticPr fontId="2"/>
  </si>
  <si>
    <t>AD206</t>
    <phoneticPr fontId="2"/>
  </si>
  <si>
    <t>沼沢水沼 Nm-MZ</t>
    <rPh sb="0" eb="2">
      <t xml:space="preserve">ヌマザワ </t>
    </rPh>
    <rPh sb="2" eb="4">
      <t xml:space="preserve">ミズヌマ </t>
    </rPh>
    <phoneticPr fontId="4"/>
  </si>
  <si>
    <t>白色軽石細粒火山礫．結晶片多．</t>
    <rPh sb="0" eb="2">
      <t xml:space="preserve">ハクショク </t>
    </rPh>
    <rPh sb="2" eb="4">
      <t xml:space="preserve">カルイシ </t>
    </rPh>
    <rPh sb="4" eb="9">
      <t xml:space="preserve">サイリュウカザンレキ </t>
    </rPh>
    <rPh sb="13" eb="14">
      <t xml:space="preserve">ケッショウヘンタ </t>
    </rPh>
    <phoneticPr fontId="2"/>
  </si>
  <si>
    <t>磐梯葉山2 Bn-HP2</t>
    <rPh sb="0" eb="1">
      <t xml:space="preserve">バンダイ </t>
    </rPh>
    <rPh sb="2" eb="4">
      <t xml:space="preserve">ハヤマ </t>
    </rPh>
    <phoneticPr fontId="4"/>
  </si>
  <si>
    <t>黄色発泡良軽石火山礫．基質に遊離結晶片持つ．基底は侵食面</t>
    <rPh sb="0" eb="2">
      <t xml:space="preserve">キイロ </t>
    </rPh>
    <rPh sb="2" eb="5">
      <t xml:space="preserve">ハッポウリョウ </t>
    </rPh>
    <rPh sb="5" eb="7">
      <t xml:space="preserve">カルイシ </t>
    </rPh>
    <rPh sb="7" eb="10">
      <t xml:space="preserve">カザンレキ </t>
    </rPh>
    <rPh sb="11" eb="13">
      <t xml:space="preserve">キシツニ </t>
    </rPh>
    <rPh sb="14" eb="16">
      <t xml:space="preserve">ユウリ </t>
    </rPh>
    <rPh sb="16" eb="19">
      <t xml:space="preserve">ケッショウヘン </t>
    </rPh>
    <rPh sb="19" eb="20">
      <t xml:space="preserve">モツ </t>
    </rPh>
    <rPh sb="22" eb="24">
      <t xml:space="preserve">キテイハ </t>
    </rPh>
    <rPh sb="25" eb="28">
      <t xml:space="preserve">シンショクメン </t>
    </rPh>
    <phoneticPr fontId="2"/>
  </si>
  <si>
    <t>土壌化風成層</t>
    <rPh sb="0" eb="1">
      <t xml:space="preserve">ドジョウカフウセイソウ </t>
    </rPh>
    <phoneticPr fontId="2"/>
  </si>
  <si>
    <t>褐色火山灰土．上面はクラック帯</t>
    <rPh sb="0" eb="2">
      <t xml:space="preserve">カッショク </t>
    </rPh>
    <rPh sb="2" eb="6">
      <t xml:space="preserve">カザンバイド </t>
    </rPh>
    <rPh sb="7" eb="9">
      <t xml:space="preserve">ジョウメンニ </t>
    </rPh>
    <phoneticPr fontId="2"/>
  </si>
  <si>
    <t>赤城水沼5 Ag-MzP5</t>
    <rPh sb="0" eb="2">
      <t xml:space="preserve">アカギ </t>
    </rPh>
    <rPh sb="2" eb="4">
      <t xml:space="preserve">ミズヌマ </t>
    </rPh>
    <phoneticPr fontId="2"/>
  </si>
  <si>
    <t>AD205</t>
    <phoneticPr fontId="2"/>
  </si>
  <si>
    <t>AD204</t>
    <phoneticPr fontId="2"/>
  </si>
  <si>
    <t>白色軽石質粗粒火山灰．レンズ状</t>
    <rPh sb="0" eb="1">
      <t xml:space="preserve">ハクショク </t>
    </rPh>
    <rPh sb="2" eb="3">
      <t xml:space="preserve">カルイシシツ </t>
    </rPh>
    <rPh sb="5" eb="10">
      <t xml:space="preserve">ソリュウカザンバイ </t>
    </rPh>
    <phoneticPr fontId="2"/>
  </si>
  <si>
    <t>土壌化風成層</t>
    <rPh sb="0" eb="6">
      <t xml:space="preserve">ドジョウカフウセイソウ </t>
    </rPh>
    <phoneticPr fontId="2"/>
  </si>
  <si>
    <t>褐色火山灰土</t>
    <rPh sb="0" eb="6">
      <t xml:space="preserve">カッショクカザンバイド </t>
    </rPh>
    <phoneticPr fontId="2"/>
  </si>
  <si>
    <r>
      <rPr>
        <sz val="11"/>
        <rFont val="ＭＳ Ｐゴシック"/>
        <family val="2"/>
        <charset val="128"/>
      </rPr>
      <t>安達太良えびす2</t>
    </r>
    <r>
      <rPr>
        <sz val="11"/>
        <rFont val="Arial"/>
        <family val="2"/>
      </rPr>
      <t xml:space="preserve"> Ad-EB2</t>
    </r>
    <rPh sb="0" eb="4">
      <t xml:space="preserve">アダタラ </t>
    </rPh>
    <phoneticPr fontId="2"/>
  </si>
  <si>
    <t>AD203</t>
    <phoneticPr fontId="2"/>
  </si>
  <si>
    <t>灰色安山岩質粗粒火山灰．</t>
    <rPh sb="0" eb="2">
      <t xml:space="preserve">ハイイロ </t>
    </rPh>
    <rPh sb="2" eb="5">
      <t xml:space="preserve">アンザンガンシル </t>
    </rPh>
    <rPh sb="5" eb="6">
      <t xml:space="preserve">シツ </t>
    </rPh>
    <rPh sb="6" eb="7">
      <t>ソリュウカザン</t>
    </rPh>
    <phoneticPr fontId="2"/>
  </si>
  <si>
    <t>軽石火山礫混じり安山岩質粗粒火山灰．淘汰不良</t>
    <rPh sb="0" eb="2">
      <t xml:space="preserve">カルイシ </t>
    </rPh>
    <rPh sb="2" eb="6">
      <t xml:space="preserve">カザンレキマジル </t>
    </rPh>
    <rPh sb="8" eb="12">
      <t xml:space="preserve">アンザンガンシツ </t>
    </rPh>
    <rPh sb="12" eb="17">
      <t xml:space="preserve">ソリュウカザンバイ </t>
    </rPh>
    <rPh sb="18" eb="22">
      <t xml:space="preserve">トウタフリョウ </t>
    </rPh>
    <phoneticPr fontId="2"/>
  </si>
  <si>
    <t>暗灰色石質安山岩火山礫混じり粗粒火山灰</t>
    <rPh sb="0" eb="3">
      <t>アンハイイロ</t>
    </rPh>
    <rPh sb="3" eb="5">
      <t xml:space="preserve">セキシツ </t>
    </rPh>
    <rPh sb="5" eb="8">
      <t xml:space="preserve">アンザンガン </t>
    </rPh>
    <rPh sb="8" eb="12">
      <t xml:space="preserve">カザンレキマジリ </t>
    </rPh>
    <rPh sb="14" eb="19">
      <t xml:space="preserve">ソリュウカザンバイ </t>
    </rPh>
    <phoneticPr fontId="2"/>
  </si>
  <si>
    <t>石質安山岩質細粒火山礫+軽石最終火山礫</t>
    <rPh sb="0" eb="2">
      <t xml:space="preserve">セキシツ </t>
    </rPh>
    <rPh sb="2" eb="5">
      <t xml:space="preserve">アンザンガン </t>
    </rPh>
    <rPh sb="5" eb="6">
      <t xml:space="preserve">シツ </t>
    </rPh>
    <rPh sb="6" eb="11">
      <t xml:space="preserve">サイリュウカザンレキ </t>
    </rPh>
    <rPh sb="12" eb="14">
      <t xml:space="preserve">カルイシ </t>
    </rPh>
    <rPh sb="14" eb="19">
      <t xml:space="preserve">サイシュウカザンレキ </t>
    </rPh>
    <phoneticPr fontId="2"/>
  </si>
  <si>
    <t>灰色安山岩質粗粒火山灰．基底部に軽石細粒火山礫</t>
    <rPh sb="0" eb="2">
      <t xml:space="preserve">ハイイロ </t>
    </rPh>
    <rPh sb="2" eb="5">
      <t xml:space="preserve">アンザンガンシル </t>
    </rPh>
    <rPh sb="5" eb="6">
      <t xml:space="preserve">シツ </t>
    </rPh>
    <rPh sb="6" eb="7">
      <t>ソリュウカザン</t>
    </rPh>
    <rPh sb="12" eb="15">
      <t xml:space="preserve">キイェイブニ </t>
    </rPh>
    <rPh sb="16" eb="18">
      <t xml:space="preserve">カルイシ </t>
    </rPh>
    <rPh sb="18" eb="23">
      <t xml:space="preserve">サイリュウカザンレキ </t>
    </rPh>
    <phoneticPr fontId="2"/>
  </si>
  <si>
    <t>AD202</t>
    <phoneticPr fontId="2"/>
  </si>
  <si>
    <t>黄色ガラス質火山灰，高屈折率ガラスが混合する</t>
    <rPh sb="0" eb="2">
      <t xml:space="preserve">キイロ </t>
    </rPh>
    <rPh sb="6" eb="9">
      <t xml:space="preserve">カザンバイ </t>
    </rPh>
    <rPh sb="10" eb="11">
      <t xml:space="preserve">コウ </t>
    </rPh>
    <rPh sb="11" eb="12">
      <t>クッセツ</t>
    </rPh>
    <rPh sb="18" eb="20">
      <t xml:space="preserve">コンゴウ </t>
    </rPh>
    <phoneticPr fontId="2"/>
  </si>
  <si>
    <t>褐色火山灰土．上面から約50cm下に赤色軽石多（径2cm，厚さ3cm）</t>
    <rPh sb="0" eb="2">
      <t xml:space="preserve">カッショク </t>
    </rPh>
    <rPh sb="2" eb="6">
      <t xml:space="preserve">カザンバイド </t>
    </rPh>
    <rPh sb="6" eb="8">
      <t>．</t>
    </rPh>
    <rPh sb="11" eb="12">
      <t xml:space="preserve">ヤク </t>
    </rPh>
    <rPh sb="16" eb="17">
      <t xml:space="preserve">シタニ </t>
    </rPh>
    <rPh sb="18" eb="20">
      <t xml:space="preserve">セキショク </t>
    </rPh>
    <rPh sb="20" eb="22">
      <t xml:space="preserve">カルイシ </t>
    </rPh>
    <rPh sb="22" eb="23">
      <t xml:space="preserve">タ </t>
    </rPh>
    <rPh sb="24" eb="25">
      <t xml:space="preserve">ケイ </t>
    </rPh>
    <rPh sb="29" eb="30">
      <t xml:space="preserve">アツサ </t>
    </rPh>
    <phoneticPr fontId="2"/>
  </si>
  <si>
    <t>沼沢芝原 Nm-SB</t>
    <rPh sb="0" eb="1">
      <t xml:space="preserve">ヌマザワ </t>
    </rPh>
    <rPh sb="2" eb="4">
      <t xml:space="preserve">シバハラ </t>
    </rPh>
    <phoneticPr fontId="2"/>
  </si>
  <si>
    <t>土壌集に結晶片多，Qz, Hb, Bt</t>
    <rPh sb="0" eb="3">
      <t xml:space="preserve">ドジョウシュウニ </t>
    </rPh>
    <rPh sb="4" eb="8">
      <t xml:space="preserve">ケッショウヘンタ </t>
    </rPh>
    <phoneticPr fontId="2"/>
  </si>
  <si>
    <t>安達太良松川 Ad-MT</t>
    <rPh sb="0" eb="4">
      <t>アダタラ</t>
    </rPh>
    <rPh sb="4" eb="6">
      <t xml:space="preserve">マツカワ </t>
    </rPh>
    <phoneticPr fontId="2"/>
  </si>
  <si>
    <t>オレンジ色軽石火山礫＞＞発泡不良暗褐色安山岩火山礫</t>
    <rPh sb="5" eb="7">
      <t xml:space="preserve">カルイシ </t>
    </rPh>
    <rPh sb="7" eb="10">
      <t xml:space="preserve">カザンレキ </t>
    </rPh>
    <rPh sb="12" eb="16">
      <t xml:space="preserve">ハッポウフリョウ </t>
    </rPh>
    <rPh sb="16" eb="19">
      <t xml:space="preserve">アンカッショク </t>
    </rPh>
    <rPh sb="19" eb="22">
      <t xml:space="preserve">アンザンガンセキシツ </t>
    </rPh>
    <rPh sb="22" eb="25">
      <t xml:space="preserve">カザンレキ </t>
    </rPh>
    <phoneticPr fontId="2"/>
  </si>
  <si>
    <t>発泡不良暗褐色安山岩火山礫＞オレンジ色軽石火山礫</t>
    <rPh sb="0" eb="4">
      <t xml:space="preserve">ハッポウフリョウ </t>
    </rPh>
    <rPh sb="4" eb="7">
      <t xml:space="preserve">アンカッショク </t>
    </rPh>
    <rPh sb="7" eb="10">
      <t xml:space="preserve">アンザンガン </t>
    </rPh>
    <rPh sb="10" eb="13">
      <t xml:space="preserve">カザンレキ </t>
    </rPh>
    <rPh sb="19" eb="21">
      <t xml:space="preserve">カルイシ </t>
    </rPh>
    <rPh sb="21" eb="24">
      <t xml:space="preserve">カザンレキ </t>
    </rPh>
    <phoneticPr fontId="2"/>
  </si>
  <si>
    <t>軽石混じり褐色火山灰土</t>
    <rPh sb="0" eb="1">
      <t xml:space="preserve">カルイシ </t>
    </rPh>
    <rPh sb="2" eb="3">
      <t xml:space="preserve">マジリ </t>
    </rPh>
    <rPh sb="5" eb="11">
      <t xml:space="preserve">カッショクカザンバイド </t>
    </rPh>
    <phoneticPr fontId="2"/>
  </si>
  <si>
    <t>安達太良岳 Ad-DK</t>
    <rPh sb="0" eb="4">
      <t xml:space="preserve">アダタラ </t>
    </rPh>
    <rPh sb="4" eb="5">
      <t xml:space="preserve">ダケ </t>
    </rPh>
    <phoneticPr fontId="2"/>
  </si>
  <si>
    <t>暗灰色安山岩細粒火山礫混じり粗粒火山灰．上面下面は不明瞭</t>
    <rPh sb="0" eb="1">
      <t xml:space="preserve">アン </t>
    </rPh>
    <rPh sb="1" eb="2">
      <t xml:space="preserve">ハイイロ </t>
    </rPh>
    <rPh sb="3" eb="6">
      <t xml:space="preserve">セキシツアンザンガン </t>
    </rPh>
    <rPh sb="6" eb="12">
      <t xml:space="preserve">サイリュウカザンレキマジリ </t>
    </rPh>
    <rPh sb="14" eb="19">
      <t xml:space="preserve">ソリュウカザンバイ </t>
    </rPh>
    <rPh sb="20" eb="24">
      <t xml:space="preserve">ジョウメンカメンハ </t>
    </rPh>
    <rPh sb="25" eb="28">
      <t xml:space="preserve">フメイリョウ </t>
    </rPh>
    <phoneticPr fontId="2"/>
  </si>
  <si>
    <t>AD101</t>
    <phoneticPr fontId="2"/>
  </si>
  <si>
    <t>発泡良白色軽石火山礫．黒色軽石混じり．異質岩片含む(最大径2.5cm)．基質には遊離した結晶片持つ．基底は侵食面</t>
    <rPh sb="0" eb="1">
      <t xml:space="preserve">ハッポウリョウ </t>
    </rPh>
    <rPh sb="3" eb="5">
      <t xml:space="preserve">ハクショク </t>
    </rPh>
    <rPh sb="5" eb="10">
      <t xml:space="preserve">カルイシカザンレキ </t>
    </rPh>
    <rPh sb="11" eb="15">
      <t xml:space="preserve">コクショクカルイシ </t>
    </rPh>
    <rPh sb="15" eb="16">
      <t xml:space="preserve">マジリ </t>
    </rPh>
    <rPh sb="19" eb="23">
      <t xml:space="preserve">イシツガンペン </t>
    </rPh>
    <rPh sb="23" eb="24">
      <t xml:space="preserve">フクム </t>
    </rPh>
    <rPh sb="26" eb="28">
      <t xml:space="preserve">サイダイ </t>
    </rPh>
    <rPh sb="28" eb="29">
      <t xml:space="preserve">ケイ </t>
    </rPh>
    <rPh sb="36" eb="38">
      <t xml:space="preserve">キシツニハ </t>
    </rPh>
    <rPh sb="40" eb="42">
      <t xml:space="preserve">ユウリシタ </t>
    </rPh>
    <rPh sb="44" eb="47">
      <t xml:space="preserve">ケッショウヘン </t>
    </rPh>
    <rPh sb="47" eb="48">
      <t xml:space="preserve">モツ </t>
    </rPh>
    <rPh sb="50" eb="52">
      <t xml:space="preserve">キテイハ </t>
    </rPh>
    <rPh sb="53" eb="56">
      <t xml:space="preserve">シンショクメン </t>
    </rPh>
    <phoneticPr fontId="2"/>
  </si>
  <si>
    <t>暗褐色火山灰土．上面はクラック帯</t>
    <rPh sb="0" eb="3">
      <t xml:space="preserve">アンカッショク </t>
    </rPh>
    <rPh sb="3" eb="7">
      <t xml:space="preserve">カザンバイド </t>
    </rPh>
    <rPh sb="8" eb="10">
      <t xml:space="preserve">ジョウメンハ </t>
    </rPh>
    <rPh sb="15" eb="16">
      <t xml:space="preserve">タイ </t>
    </rPh>
    <phoneticPr fontId="2"/>
  </si>
  <si>
    <t>吾妻福島 Az-FK</t>
    <rPh sb="0" eb="2">
      <t xml:space="preserve">アズマ </t>
    </rPh>
    <rPh sb="2" eb="4">
      <t xml:space="preserve">フクシマ </t>
    </rPh>
    <phoneticPr fontId="2"/>
  </si>
  <si>
    <t>AD211</t>
    <phoneticPr fontId="2"/>
  </si>
  <si>
    <t>暗褐色火山灰土．</t>
    <rPh sb="0" eb="1">
      <t>アンカッ</t>
    </rPh>
    <phoneticPr fontId="2"/>
  </si>
  <si>
    <t>砂子原久保田 Sn-KB</t>
    <rPh sb="0" eb="3">
      <t xml:space="preserve">スナコハラ </t>
    </rPh>
    <rPh sb="3" eb="6">
      <t xml:space="preserve">クボタ </t>
    </rPh>
    <phoneticPr fontId="2"/>
  </si>
  <si>
    <t>AD212</t>
    <phoneticPr fontId="2"/>
  </si>
  <si>
    <t>黄色軽石細粒火山礫．極粗粒砂サイズの結晶質火山灰基質持つ.基底は侵食面</t>
    <rPh sb="0" eb="2">
      <t xml:space="preserve">キイロ </t>
    </rPh>
    <rPh sb="2" eb="3">
      <t xml:space="preserve">カルイシ </t>
    </rPh>
    <rPh sb="4" eb="9">
      <t xml:space="preserve">サイリュウカザンレキ </t>
    </rPh>
    <rPh sb="10" eb="12">
      <t xml:space="preserve">ゴクソリュウ </t>
    </rPh>
    <rPh sb="12" eb="13">
      <t xml:space="preserve">サ </t>
    </rPh>
    <rPh sb="17" eb="20">
      <t xml:space="preserve">ケッショウシツ </t>
    </rPh>
    <rPh sb="20" eb="26">
      <t xml:space="preserve">カザンバイキシツモツ </t>
    </rPh>
    <rPh sb="28" eb="30">
      <t xml:space="preserve">キテイハ </t>
    </rPh>
    <rPh sb="31" eb="34">
      <t xml:space="preserve">シンショクメン </t>
    </rPh>
    <phoneticPr fontId="2"/>
  </si>
  <si>
    <t>やや赤みがかった褐色火山灰土</t>
    <rPh sb="2" eb="3">
      <t xml:space="preserve">アカミガカッタ </t>
    </rPh>
    <rPh sb="8" eb="10">
      <t xml:space="preserve">カッショク </t>
    </rPh>
    <rPh sb="10" eb="14">
      <t xml:space="preserve">カザンバイド </t>
    </rPh>
    <phoneticPr fontId="2"/>
  </si>
  <si>
    <t>AD213</t>
    <phoneticPr fontId="2"/>
  </si>
  <si>
    <t>赤褐色，発泡不良の安山岩火山礫．淘汰良．逆級化</t>
    <rPh sb="0" eb="3">
      <t xml:space="preserve">セキカッショク </t>
    </rPh>
    <rPh sb="4" eb="7">
      <t xml:space="preserve">ハッポウフリョウノ </t>
    </rPh>
    <rPh sb="9" eb="12">
      <t xml:space="preserve">アンザンガン </t>
    </rPh>
    <rPh sb="12" eb="15">
      <t xml:space="preserve">カザンレキ </t>
    </rPh>
    <rPh sb="16" eb="19">
      <t xml:space="preserve">トウタリョウ </t>
    </rPh>
    <rPh sb="20" eb="23">
      <t xml:space="preserve">ギャクキュウカ </t>
    </rPh>
    <phoneticPr fontId="2"/>
  </si>
  <si>
    <t>褐色火山灰土．基底は侵食面</t>
    <rPh sb="0" eb="6">
      <t xml:space="preserve">カッショクカザンバイド </t>
    </rPh>
    <rPh sb="7" eb="9">
      <t xml:space="preserve">キテイハ </t>
    </rPh>
    <rPh sb="10" eb="13">
      <t xml:space="preserve">シンショクメン </t>
    </rPh>
    <phoneticPr fontId="2"/>
  </si>
  <si>
    <t>AD214</t>
    <phoneticPr fontId="2"/>
  </si>
  <si>
    <t>粘土化著しい灰色〜白色火山礫．基底は侵食面</t>
    <rPh sb="0" eb="4">
      <t xml:space="preserve">ネンドカイチジルシイ </t>
    </rPh>
    <rPh sb="6" eb="8">
      <t>ハイイロ</t>
    </rPh>
    <rPh sb="9" eb="11">
      <t xml:space="preserve">ハクショク </t>
    </rPh>
    <rPh sb="11" eb="14">
      <t xml:space="preserve">カザンレキ </t>
    </rPh>
    <rPh sb="15" eb="17">
      <t xml:space="preserve">キテイハ </t>
    </rPh>
    <rPh sb="18" eb="21">
      <t xml:space="preserve">シンショクメン </t>
    </rPh>
    <phoneticPr fontId="2"/>
  </si>
  <si>
    <t>土壌化風成層</t>
    <rPh sb="0" eb="1">
      <t>ドジョウカ</t>
    </rPh>
    <phoneticPr fontId="2"/>
  </si>
  <si>
    <t>褐色火山灰土．Qz結晶片目立つ</t>
    <rPh sb="0" eb="6">
      <t xml:space="preserve">カッショクカザンバイド </t>
    </rPh>
    <rPh sb="9" eb="14">
      <t xml:space="preserve">ケッショウヘンメダツ </t>
    </rPh>
    <phoneticPr fontId="2"/>
  </si>
  <si>
    <t>粗粒砂サイズの結晶質火山灰．Qz目立つ</t>
    <rPh sb="0" eb="3">
      <t xml:space="preserve">ソリュウササイズノ </t>
    </rPh>
    <rPh sb="7" eb="10">
      <t xml:space="preserve">ケッショウシツ </t>
    </rPh>
    <rPh sb="10" eb="13">
      <t xml:space="preserve">カザンバイ </t>
    </rPh>
    <rPh sb="16" eb="18">
      <t xml:space="preserve">メダツ </t>
    </rPh>
    <phoneticPr fontId="2"/>
  </si>
  <si>
    <t>土壌化風成層</t>
    <rPh sb="0" eb="3">
      <t xml:space="preserve">ドジョウカ </t>
    </rPh>
    <rPh sb="3" eb="6">
      <t xml:space="preserve">フウセイソウ </t>
    </rPh>
    <phoneticPr fontId="2"/>
  </si>
  <si>
    <t>AD216</t>
    <phoneticPr fontId="2"/>
  </si>
  <si>
    <t>褐色火山灰土.基底は侵食面</t>
    <rPh sb="0" eb="6">
      <t xml:space="preserve">カッショクカザンバイド </t>
    </rPh>
    <rPh sb="7" eb="8">
      <t xml:space="preserve">キテイハシンショクメン </t>
    </rPh>
    <phoneticPr fontId="2"/>
  </si>
  <si>
    <t>伏拝岩屑なだれ</t>
    <rPh sb="0" eb="2">
      <t xml:space="preserve">フシオガミ </t>
    </rPh>
    <rPh sb="2" eb="4">
      <t xml:space="preserve">ガンセツナダレ </t>
    </rPh>
    <phoneticPr fontId="2"/>
  </si>
  <si>
    <t>基質支持，不淘汰安山岩角礫岩</t>
    <rPh sb="2" eb="4">
      <t xml:space="preserve">キシツシジ </t>
    </rPh>
    <rPh sb="5" eb="8">
      <t xml:space="preserve">フトウタ </t>
    </rPh>
    <rPh sb="8" eb="11">
      <t xml:space="preserve">アンザンガン </t>
    </rPh>
    <rPh sb="11" eb="14">
      <t xml:space="preserve">カクレキガン </t>
    </rPh>
    <phoneticPr fontId="2"/>
  </si>
  <si>
    <t>山元・阪口(2000)</t>
    <rPh sb="0" eb="2">
      <t xml:space="preserve">ヤマモト </t>
    </rPh>
    <rPh sb="3" eb="5">
      <t xml:space="preserve">サカグチ </t>
    </rPh>
    <phoneticPr fontId="2"/>
  </si>
  <si>
    <t>Hb &gt; Opx, [Bt]</t>
  </si>
  <si>
    <t>1.702-1.706 (70%)</t>
  </si>
  <si>
    <t>1.678-1.681 (60%)</t>
  </si>
  <si>
    <t>1.498-1.500 (50%)
1.506-1.510 (35%)</t>
    <phoneticPr fontId="2"/>
  </si>
  <si>
    <t>1.499-1.501 (60%)</t>
  </si>
  <si>
    <t>1.701-1.709 (100%)</t>
  </si>
  <si>
    <t>1.671-1.673 (50%)</t>
  </si>
  <si>
    <t>1.659-1.662 (60%)</t>
  </si>
  <si>
    <t>Hb &gt; Cum, Cpx, Opx, Bt; Qz</t>
    <phoneticPr fontId="2"/>
  </si>
  <si>
    <t>1.507-1.511 (90%)</t>
  </si>
  <si>
    <t>1.711-1.715 (90%)</t>
  </si>
  <si>
    <t>Opx &gt; Cpx, [Hb, Bt]</t>
  </si>
  <si>
    <t>1.502-1.509 (80%)</t>
  </si>
  <si>
    <t>1.708-1.715 (90%)</t>
  </si>
  <si>
    <t>[1.679-1.685 (70%)]</t>
  </si>
  <si>
    <t>Bt, [Hb, Cum]; Qz</t>
  </si>
  <si>
    <t>1.496-1.499 (80%)</t>
  </si>
  <si>
    <t>[1.668-1.683 (100%)]</t>
  </si>
  <si>
    <t>[1.657-1.659 (60%)]
[1.666-1.669 (40%)]</t>
    <phoneticPr fontId="2"/>
  </si>
  <si>
    <t>山元(1999)</t>
    <rPh sb="0" eb="2">
      <t xml:space="preserve">ヤマモト </t>
    </rPh>
    <phoneticPr fontId="2"/>
  </si>
  <si>
    <t>Bt,[Hb]; Qz</t>
  </si>
  <si>
    <t>[1.669-1.671 (30%)]</t>
  </si>
  <si>
    <t>山元(2012)</t>
    <rPh sb="0" eb="2">
      <t xml:space="preserve">ヤマモト </t>
    </rPh>
    <phoneticPr fontId="2"/>
  </si>
  <si>
    <t>970603-1</t>
    <phoneticPr fontId="4"/>
  </si>
  <si>
    <t xml:space="preserve">山元孝広, 1999, 福島県−栃木地域に分布する30-10万年前のプリニー式降下火砕物：沼沢・燧ヶ岳・鬼怒沼・砂子原火山を給源とするテフラ群の層序. 地質調査所月報, 50, 743-767. </t>
    <phoneticPr fontId="2"/>
  </si>
  <si>
    <t>970603-3</t>
    <phoneticPr fontId="4"/>
  </si>
  <si>
    <t>褐色火山灰土</t>
    <rPh sb="0" eb="1">
      <t xml:space="preserve">カッショクカザンバイ </t>
    </rPh>
    <rPh sb="5" eb="6">
      <t xml:space="preserve">ドジョウ </t>
    </rPh>
    <phoneticPr fontId="2"/>
  </si>
  <si>
    <r>
      <rPr>
        <sz val="11"/>
        <rFont val="ＭＳ Ｐゴシック"/>
        <family val="2"/>
        <charset val="128"/>
      </rPr>
      <t>屈折率：</t>
    </r>
    <r>
      <rPr>
        <sz val="11"/>
        <rFont val="Arial"/>
        <family val="2"/>
      </rPr>
      <t>Opx (g)</t>
    </r>
    <rPh sb="0" eb="3">
      <t>：</t>
    </rPh>
    <phoneticPr fontId="8"/>
  </si>
  <si>
    <r>
      <rPr>
        <sz val="11"/>
        <rFont val="ＭＳ Ｐゴシック"/>
        <family val="2"/>
        <charset val="128"/>
      </rPr>
      <t>褐色火山灰土</t>
    </r>
    <rPh sb="0" eb="1">
      <t xml:space="preserve">カッショクカザンバイ </t>
    </rPh>
    <rPh sb="5" eb="6">
      <t xml:space="preserve">ドジョウ </t>
    </rPh>
    <phoneticPr fontId="2"/>
  </si>
  <si>
    <r>
      <rPr>
        <sz val="11"/>
        <rFont val="ＭＳ Ｐゴシック"/>
        <family val="2"/>
        <charset val="128"/>
      </rPr>
      <t>安達太良二本松</t>
    </r>
    <r>
      <rPr>
        <sz val="11"/>
        <rFont val="Arial"/>
        <family val="2"/>
      </rPr>
      <t xml:space="preserve"> Ad-NH</t>
    </r>
    <rPh sb="0" eb="4">
      <t xml:space="preserve">アダタラ </t>
    </rPh>
    <rPh sb="4" eb="7">
      <t xml:space="preserve">ニホンマツ </t>
    </rPh>
    <phoneticPr fontId="2"/>
  </si>
  <si>
    <r>
      <rPr>
        <sz val="11"/>
        <rFont val="ＭＳ Ｐゴシック"/>
        <family val="2"/>
        <charset val="128"/>
      </rPr>
      <t>黄色軽石火山礫．淘汰良，基質に結晶片</t>
    </r>
    <r>
      <rPr>
        <sz val="11"/>
        <rFont val="Arial"/>
        <family val="2"/>
      </rPr>
      <t>(Cpx, Opx)</t>
    </r>
    <r>
      <rPr>
        <sz val="11"/>
        <rFont val="ＭＳ Ｐゴシック"/>
        <family val="2"/>
        <charset val="128"/>
      </rPr>
      <t>多</t>
    </r>
    <rPh sb="0" eb="1">
      <t xml:space="preserve">キイロ </t>
    </rPh>
    <rPh sb="2" eb="7">
      <t xml:space="preserve">カルイシカザンレキ </t>
    </rPh>
    <rPh sb="8" eb="11">
      <t xml:space="preserve">トウタリョウ </t>
    </rPh>
    <rPh sb="12" eb="14">
      <t xml:space="preserve">キシツニ </t>
    </rPh>
    <rPh sb="15" eb="18">
      <t xml:space="preserve">ケッショウヘン </t>
    </rPh>
    <rPh sb="28" eb="29">
      <t xml:space="preserve">タ </t>
    </rPh>
    <phoneticPr fontId="4"/>
  </si>
  <si>
    <r>
      <rPr>
        <sz val="11"/>
        <rFont val="ＭＳ Ｐゴシック"/>
        <family val="2"/>
        <charset val="128"/>
      </rPr>
      <t>褐色火山灰土中にスコリア細粒火山礫多</t>
    </r>
    <rPh sb="0" eb="6">
      <t xml:space="preserve">カッショクカザンバイド </t>
    </rPh>
    <rPh sb="6" eb="7">
      <t xml:space="preserve">チュウニ </t>
    </rPh>
    <rPh sb="12" eb="18">
      <t xml:space="preserve">サイリュウカザンレキタ </t>
    </rPh>
    <phoneticPr fontId="4"/>
  </si>
  <si>
    <t>褐色火山灰土．下位から30cm層準にオレンジ色スコリア(径3.5cm)散在</t>
    <rPh sb="0" eb="2">
      <t xml:space="preserve">カッショク </t>
    </rPh>
    <rPh sb="2" eb="6">
      <t xml:space="preserve">カザンバイド </t>
    </rPh>
    <rPh sb="7" eb="9">
      <t xml:space="preserve">カイカラ </t>
    </rPh>
    <rPh sb="15" eb="17">
      <t xml:space="preserve">ソウジュンイ </t>
    </rPh>
    <rPh sb="28" eb="29">
      <t xml:space="preserve">ケイ </t>
    </rPh>
    <rPh sb="35" eb="37">
      <t xml:space="preserve">サンザイ </t>
    </rPh>
    <phoneticPr fontId="2"/>
  </si>
  <si>
    <t>結晶質(Cpx, Opx)粗粒火山灰に黄色軽石火山礫散在</t>
    <rPh sb="0" eb="3">
      <t xml:space="preserve">ケッショウシツ </t>
    </rPh>
    <rPh sb="13" eb="18">
      <t xml:space="preserve">ソリュウカザンバイ </t>
    </rPh>
    <rPh sb="19" eb="21">
      <t xml:space="preserve">キイロ </t>
    </rPh>
    <rPh sb="21" eb="23">
      <t xml:space="preserve">カルイシ </t>
    </rPh>
    <rPh sb="23" eb="28">
      <t xml:space="preserve">カザンレキサンザイ </t>
    </rPh>
    <phoneticPr fontId="2"/>
  </si>
  <si>
    <t>AD301</t>
    <phoneticPr fontId="2"/>
  </si>
  <si>
    <t>土壌化風成層</t>
    <rPh sb="0" eb="1">
      <t xml:space="preserve">ドジョウカ </t>
    </rPh>
    <rPh sb="3" eb="4">
      <t xml:space="preserve">フウセイソウ </t>
    </rPh>
    <phoneticPr fontId="2"/>
  </si>
  <si>
    <t>ガラス質火山灰</t>
    <rPh sb="4" eb="7">
      <t>カザンバイ</t>
    </rPh>
    <phoneticPr fontId="2"/>
  </si>
  <si>
    <t>AD302</t>
    <phoneticPr fontId="2"/>
  </si>
  <si>
    <t>磐梯葉山2 Bn-HP2</t>
    <rPh sb="0" eb="2">
      <t xml:space="preserve">バンダイ </t>
    </rPh>
    <rPh sb="2" eb="4">
      <t xml:space="preserve">ハヤマ </t>
    </rPh>
    <phoneticPr fontId="2"/>
  </si>
  <si>
    <t>軽石細粒火山礫．基質に結晶片(Cpx, Opx)多</t>
    <rPh sb="0" eb="2">
      <t xml:space="preserve">カルイシ </t>
    </rPh>
    <rPh sb="2" eb="7">
      <t xml:space="preserve">サイリュウカザンレキ </t>
    </rPh>
    <rPh sb="8" eb="10">
      <t xml:space="preserve">キシツニ </t>
    </rPh>
    <rPh sb="11" eb="14">
      <t xml:space="preserve">ケッショウヘン </t>
    </rPh>
    <rPh sb="24" eb="25">
      <t xml:space="preserve">タ </t>
    </rPh>
    <phoneticPr fontId="2"/>
  </si>
  <si>
    <t>AD303</t>
    <phoneticPr fontId="2"/>
  </si>
  <si>
    <t>安達太良岳 Ad-DK</t>
    <rPh sb="0" eb="1">
      <t xml:space="preserve">アダタラ </t>
    </rPh>
    <rPh sb="4" eb="5">
      <t xml:space="preserve">ダケ </t>
    </rPh>
    <phoneticPr fontId="2"/>
  </si>
  <si>
    <t>軽石粗粒火山礫．白色＞黒色</t>
    <rPh sb="0" eb="1">
      <t xml:space="preserve">カルイシ </t>
    </rPh>
    <rPh sb="2" eb="4">
      <t xml:space="preserve">ソリュウ </t>
    </rPh>
    <rPh sb="4" eb="7">
      <t xml:space="preserve">カザンレキ </t>
    </rPh>
    <rPh sb="8" eb="10">
      <t xml:space="preserve">ハクショク </t>
    </rPh>
    <rPh sb="11" eb="13">
      <t xml:space="preserve">コクショク </t>
    </rPh>
    <phoneticPr fontId="2"/>
  </si>
  <si>
    <t>軽石細粒火山礫．</t>
    <rPh sb="0" eb="2">
      <t xml:space="preserve">カルイシ </t>
    </rPh>
    <rPh sb="2" eb="7">
      <t xml:space="preserve">サイリュウカザンレキ </t>
    </rPh>
    <phoneticPr fontId="2"/>
  </si>
  <si>
    <t>軽石粗粒火山礫．白色</t>
    <rPh sb="0" eb="2">
      <t xml:space="preserve">カルイシ </t>
    </rPh>
    <rPh sb="2" eb="4">
      <t xml:space="preserve">ソリュウ </t>
    </rPh>
    <rPh sb="8" eb="10">
      <t xml:space="preserve">ハクショク </t>
    </rPh>
    <phoneticPr fontId="2"/>
  </si>
  <si>
    <t>暗褐色火山灰土．上面にクラック帯</t>
    <rPh sb="0" eb="3">
      <t xml:space="preserve">アンカッショク </t>
    </rPh>
    <rPh sb="3" eb="7">
      <t xml:space="preserve">カザンバイド </t>
    </rPh>
    <rPh sb="8" eb="10">
      <t xml:space="preserve">ジョウメンニ </t>
    </rPh>
    <phoneticPr fontId="2"/>
  </si>
  <si>
    <t>燧ヶ岳田頭 Hu-TG</t>
    <rPh sb="0" eb="1">
      <t xml:space="preserve">ヒウチガタケ </t>
    </rPh>
    <rPh sb="3" eb="5">
      <t xml:space="preserve">タガシラ </t>
    </rPh>
    <phoneticPr fontId="2"/>
  </si>
  <si>
    <t>土壌中に白色軽石細粒火山礫多</t>
    <rPh sb="0" eb="3">
      <t xml:space="preserve">ドジョウチュウニ </t>
    </rPh>
    <rPh sb="4" eb="6">
      <t xml:space="preserve">ハクショク </t>
    </rPh>
    <rPh sb="6" eb="8">
      <t xml:space="preserve">カルイシ </t>
    </rPh>
    <rPh sb="8" eb="10">
      <t xml:space="preserve">サイリュウ </t>
    </rPh>
    <rPh sb="10" eb="13">
      <t xml:space="preserve">カザンレキノウシュウ </t>
    </rPh>
    <rPh sb="13" eb="14">
      <t xml:space="preserve">タ </t>
    </rPh>
    <phoneticPr fontId="2"/>
  </si>
  <si>
    <t>AD304</t>
    <phoneticPr fontId="2"/>
  </si>
  <si>
    <t>吾妻佐久間 Az-SK</t>
    <rPh sb="0" eb="2">
      <t xml:space="preserve">アズマ </t>
    </rPh>
    <rPh sb="2" eb="5">
      <t xml:space="preserve">サクマ </t>
    </rPh>
    <phoneticPr fontId="2"/>
  </si>
  <si>
    <t>白色軽石細粒火山礫．淘汰良</t>
    <rPh sb="0" eb="6">
      <t xml:space="preserve">ハクショクサイリュウ </t>
    </rPh>
    <rPh sb="6" eb="9">
      <t xml:space="preserve">カザンレキ </t>
    </rPh>
    <rPh sb="10" eb="13">
      <t xml:space="preserve">トウタリョウ </t>
    </rPh>
    <phoneticPr fontId="2"/>
  </si>
  <si>
    <t>AD305</t>
    <phoneticPr fontId="2"/>
  </si>
  <si>
    <t>褐色火山灰土</t>
    <rPh sb="0" eb="2">
      <t xml:space="preserve">カッショク </t>
    </rPh>
    <rPh sb="2" eb="6">
      <t xml:space="preserve">カザンバイド </t>
    </rPh>
    <phoneticPr fontId="2"/>
  </si>
  <si>
    <t>吾妻福島 Az-FK</t>
    <rPh sb="0" eb="1">
      <t xml:space="preserve">アズマ </t>
    </rPh>
    <rPh sb="2" eb="4">
      <t xml:space="preserve">フクシマ </t>
    </rPh>
    <phoneticPr fontId="2"/>
  </si>
  <si>
    <t>AD306</t>
    <phoneticPr fontId="2"/>
  </si>
  <si>
    <t>白色軽石細粒火山礫．結晶質(Cpx, Opx)粗粒火山灰の基質持つ</t>
    <rPh sb="0" eb="6">
      <t xml:space="preserve">ハクショクサイリュウ </t>
    </rPh>
    <rPh sb="6" eb="9">
      <t xml:space="preserve">カザンレキ </t>
    </rPh>
    <rPh sb="10" eb="13">
      <t xml:space="preserve">ケッショウシツ </t>
    </rPh>
    <rPh sb="23" eb="28">
      <t xml:space="preserve">ソリュウカザンバイノ </t>
    </rPh>
    <rPh sb="29" eb="32">
      <t xml:space="preserve">キシツモツ </t>
    </rPh>
    <phoneticPr fontId="2"/>
  </si>
  <si>
    <t>赤褐色火山灰土．上面はカリーチ含み，クラック発達</t>
    <rPh sb="0" eb="3">
      <t xml:space="preserve">セキカッショク </t>
    </rPh>
    <rPh sb="3" eb="7">
      <t xml:space="preserve">カザンバイド </t>
    </rPh>
    <rPh sb="8" eb="10">
      <t xml:space="preserve">ジョウメンハ </t>
    </rPh>
    <rPh sb="15" eb="16">
      <t xml:space="preserve">フクミ </t>
    </rPh>
    <rPh sb="22" eb="24">
      <t xml:space="preserve">ハッタツ </t>
    </rPh>
    <phoneticPr fontId="2"/>
  </si>
  <si>
    <t>黄色軽石火山礫．暗灰色安山岩細粒火山礫伴う</t>
    <rPh sb="0" eb="1">
      <t xml:space="preserve">キイロ </t>
    </rPh>
    <rPh sb="8" eb="9">
      <t xml:space="preserve">アン </t>
    </rPh>
    <rPh sb="9" eb="11">
      <t xml:space="preserve">ハイイロ </t>
    </rPh>
    <rPh sb="11" eb="14">
      <t xml:space="preserve">アンザンガン </t>
    </rPh>
    <rPh sb="14" eb="16">
      <t xml:space="preserve">サイリュウ </t>
    </rPh>
    <rPh sb="16" eb="20">
      <t xml:space="preserve">カザンレキトモナウ </t>
    </rPh>
    <phoneticPr fontId="2"/>
  </si>
  <si>
    <t>AD307</t>
    <phoneticPr fontId="2"/>
  </si>
  <si>
    <t>赤褐色火山灰土．</t>
    <rPh sb="0" eb="3">
      <t xml:space="preserve">セキカッショク </t>
    </rPh>
    <rPh sb="3" eb="7">
      <t xml:space="preserve">カザンバイド </t>
    </rPh>
    <phoneticPr fontId="2"/>
  </si>
  <si>
    <t>Loc. 40</t>
    <phoneticPr fontId="2"/>
  </si>
  <si>
    <t>Loc. 17</t>
    <phoneticPr fontId="2"/>
  </si>
  <si>
    <t>大玉村宮ノ前</t>
    <rPh sb="0" eb="3">
      <t xml:space="preserve">オオタマムラ </t>
    </rPh>
    <rPh sb="3" eb="4">
      <t xml:space="preserve">ミヤノマエ </t>
    </rPh>
    <phoneticPr fontId="2"/>
  </si>
  <si>
    <t>Opx &gt; Cpx,[Hb, Bt]</t>
  </si>
  <si>
    <t>1.505-1.507 (80%)</t>
  </si>
  <si>
    <t>1.712-1.715 (100%)</t>
  </si>
  <si>
    <t>[1.682-1.687 (70%)]</t>
  </si>
  <si>
    <t>Bt &gt; Opx, Hb, [Cum]; Qz</t>
  </si>
  <si>
    <t>1.668-1.692 (100%)</t>
  </si>
  <si>
    <t>1.705-1.708 (60%)
1.714-1.717 (30%)</t>
    <phoneticPr fontId="2"/>
  </si>
  <si>
    <t>Opx &gt; Cpx, [Hb, Bt]; [Qz]</t>
  </si>
  <si>
    <t>1.714-1.718 (70%)
1.708-1.711 (25%)</t>
    <phoneticPr fontId="2"/>
  </si>
  <si>
    <t>[1.672-1.682 (55%)]
[1.686-1.692 (40%)]</t>
    <phoneticPr fontId="2"/>
  </si>
  <si>
    <t>1.715-1.721 (100%)</t>
  </si>
  <si>
    <t>970603-4</t>
    <phoneticPr fontId="4"/>
  </si>
  <si>
    <t>玉井</t>
    <rPh sb="0" eb="2">
      <t xml:space="preserve">タマイ </t>
    </rPh>
    <phoneticPr fontId="4"/>
  </si>
  <si>
    <t>Loc. 16</t>
    <phoneticPr fontId="2"/>
  </si>
  <si>
    <t>Loc. 34</t>
    <phoneticPr fontId="2"/>
  </si>
  <si>
    <r>
      <rPr>
        <sz val="11"/>
        <color theme="1"/>
        <rFont val="ＭＳ Ｐゴシック"/>
        <family val="2"/>
        <charset val="128"/>
      </rPr>
      <t>山元・阪口（</t>
    </r>
    <r>
      <rPr>
        <sz val="11"/>
        <color theme="1"/>
        <rFont val="Arial"/>
        <family val="2"/>
      </rPr>
      <t>2000</t>
    </r>
    <r>
      <rPr>
        <sz val="11"/>
        <color theme="1"/>
        <rFont val="ＭＳ Ｐゴシック"/>
        <family val="2"/>
        <charset val="128"/>
      </rPr>
      <t>）</t>
    </r>
    <rPh sb="0" eb="2">
      <t xml:space="preserve">ヤマモト </t>
    </rPh>
    <rPh sb="3" eb="5">
      <t xml:space="preserve">サカグチ </t>
    </rPh>
    <phoneticPr fontId="2"/>
  </si>
  <si>
    <t>大玉村中谷地</t>
    <rPh sb="0" eb="3">
      <t xml:space="preserve">オオタマムラ </t>
    </rPh>
    <rPh sb="3" eb="6">
      <t xml:space="preserve">ナカヤチ </t>
    </rPh>
    <phoneticPr fontId="2"/>
  </si>
  <si>
    <t>Loc. 18</t>
    <phoneticPr fontId="2"/>
  </si>
  <si>
    <t>Loc. 39</t>
    <phoneticPr fontId="2"/>
  </si>
  <si>
    <t>土壌化風成層</t>
    <rPh sb="0" eb="1">
      <t>ドジョウカフウセイ</t>
    </rPh>
    <phoneticPr fontId="2"/>
  </si>
  <si>
    <t>クロボク土</t>
    <phoneticPr fontId="2"/>
  </si>
  <si>
    <t>土壌中に赤褐色スコリア細粒火山礫多</t>
    <rPh sb="0" eb="3">
      <t xml:space="preserve">ドジョウチュウニ </t>
    </rPh>
    <rPh sb="4" eb="7">
      <t xml:space="preserve">セキカッショク </t>
    </rPh>
    <rPh sb="11" eb="17">
      <t xml:space="preserve">サイリュウカザンレキタ </t>
    </rPh>
    <phoneticPr fontId="4"/>
  </si>
  <si>
    <t>黄色軽石火山礫</t>
    <rPh sb="0" eb="2">
      <t xml:space="preserve">キイロ </t>
    </rPh>
    <rPh sb="2" eb="4">
      <t xml:space="preserve">カルイシ </t>
    </rPh>
    <rPh sb="4" eb="7">
      <t xml:space="preserve">カザンレキサンザイ </t>
    </rPh>
    <phoneticPr fontId="2"/>
  </si>
  <si>
    <t>黄色軽石火山礫</t>
    <rPh sb="0" eb="2">
      <t xml:space="preserve">キイロ </t>
    </rPh>
    <rPh sb="2" eb="4">
      <t xml:space="preserve">カルイシ </t>
    </rPh>
    <rPh sb="4" eb="7">
      <t xml:space="preserve">サイリュウカザンレキ </t>
    </rPh>
    <phoneticPr fontId="2"/>
  </si>
  <si>
    <t>沼沢芝原 Nm-SB</t>
    <rPh sb="0" eb="2">
      <t xml:space="preserve">ヌマザワ </t>
    </rPh>
    <rPh sb="2" eb="4">
      <t xml:space="preserve">シバハラ </t>
    </rPh>
    <phoneticPr fontId="2"/>
  </si>
  <si>
    <t>結晶質質火山灰に白色軽石細粒火山礫含む．Qz目立つ</t>
    <rPh sb="0" eb="3">
      <t xml:space="preserve">ケッショウシツ </t>
    </rPh>
    <rPh sb="4" eb="7">
      <t>カザンバイ</t>
    </rPh>
    <rPh sb="8" eb="10">
      <t>ハクショク</t>
    </rPh>
    <rPh sb="10" eb="12">
      <t xml:space="preserve">カルイシ </t>
    </rPh>
    <rPh sb="12" eb="14">
      <t xml:space="preserve">サイリュウ </t>
    </rPh>
    <rPh sb="14" eb="17">
      <t xml:space="preserve">サイシュウカザンレキ </t>
    </rPh>
    <rPh sb="17" eb="18">
      <t xml:space="preserve">フクム </t>
    </rPh>
    <rPh sb="22" eb="24">
      <t xml:space="preserve">メダツ </t>
    </rPh>
    <phoneticPr fontId="2"/>
  </si>
  <si>
    <t>赤褐色火山灰土．上面にクラック帯</t>
    <rPh sb="0" eb="1">
      <t xml:space="preserve">アカ </t>
    </rPh>
    <rPh sb="1" eb="3">
      <t xml:space="preserve">アンカッショク </t>
    </rPh>
    <rPh sb="3" eb="7">
      <t xml:space="preserve">カザンバイド </t>
    </rPh>
    <rPh sb="8" eb="10">
      <t xml:space="preserve">ジョウメンニ </t>
    </rPh>
    <phoneticPr fontId="2"/>
  </si>
  <si>
    <t>白色軽石粗粒火山礫．基底は侵食面</t>
    <rPh sb="0" eb="2">
      <t xml:space="preserve">ハクショク </t>
    </rPh>
    <rPh sb="2" eb="4">
      <t xml:space="preserve">カルイシ </t>
    </rPh>
    <rPh sb="4" eb="6">
      <t xml:space="preserve">ソリュウ </t>
    </rPh>
    <rPh sb="10" eb="12">
      <t xml:space="preserve">キテイハ </t>
    </rPh>
    <rPh sb="13" eb="16">
      <t xml:space="preserve">シンショクメン </t>
    </rPh>
    <phoneticPr fontId="2"/>
  </si>
  <si>
    <t>結晶質粗粒火山灰に白色軽石細粒火山礫多，Qz目立つ</t>
    <rPh sb="0" eb="3">
      <t xml:space="preserve">ケッショウシツ </t>
    </rPh>
    <rPh sb="3" eb="8">
      <t xml:space="preserve">ソリュカザンバイニ </t>
    </rPh>
    <rPh sb="9" eb="11">
      <t xml:space="preserve">ハクショク </t>
    </rPh>
    <rPh sb="11" eb="13">
      <t xml:space="preserve">カルイシ </t>
    </rPh>
    <rPh sb="13" eb="15">
      <t xml:space="preserve">サイリュウ </t>
    </rPh>
    <rPh sb="15" eb="18">
      <t xml:space="preserve">カザンレキノウシュウ </t>
    </rPh>
    <rPh sb="18" eb="19">
      <t xml:space="preserve">タ </t>
    </rPh>
    <rPh sb="22" eb="24">
      <t xml:space="preserve">メダツ </t>
    </rPh>
    <phoneticPr fontId="2"/>
  </si>
  <si>
    <t>AD801</t>
    <phoneticPr fontId="2"/>
  </si>
  <si>
    <t>AD802</t>
    <phoneticPr fontId="2"/>
  </si>
  <si>
    <t>AD308</t>
    <phoneticPr fontId="2"/>
  </si>
  <si>
    <t>結晶質粗粒火山灰に白色軽石細粒火山礫含む，Qz目立つ</t>
    <rPh sb="0" eb="3">
      <t xml:space="preserve">ケッショウシツ </t>
    </rPh>
    <rPh sb="3" eb="8">
      <t xml:space="preserve">ソリュカザンバイニ </t>
    </rPh>
    <rPh sb="9" eb="11">
      <t xml:space="preserve">ハクショク </t>
    </rPh>
    <rPh sb="11" eb="13">
      <t xml:space="preserve">カルイシ </t>
    </rPh>
    <rPh sb="13" eb="15">
      <t xml:space="preserve">サイリュウ </t>
    </rPh>
    <rPh sb="15" eb="18">
      <t xml:space="preserve">カザンレキノウシュウ </t>
    </rPh>
    <rPh sb="18" eb="19">
      <t xml:space="preserve">フクム </t>
    </rPh>
    <rPh sb="23" eb="25">
      <t xml:space="preserve">メダツ </t>
    </rPh>
    <phoneticPr fontId="2"/>
  </si>
  <si>
    <t>山崎岩屑なだれ</t>
    <rPh sb="0" eb="2">
      <t xml:space="preserve">ヤマサキ </t>
    </rPh>
    <rPh sb="2" eb="4">
      <t xml:space="preserve">ガンセツナダレ </t>
    </rPh>
    <phoneticPr fontId="2"/>
  </si>
  <si>
    <t>塊状，基質支持不淘汰の安山岩角礫</t>
  </si>
  <si>
    <t>塊状，基質支持不淘汰の安山岩角礫</t>
    <rPh sb="0" eb="2">
      <t xml:space="preserve">カイジョウ </t>
    </rPh>
    <rPh sb="5" eb="7">
      <t xml:space="preserve">キシツシジ </t>
    </rPh>
    <rPh sb="7" eb="10">
      <t xml:space="preserve">フトウタ </t>
    </rPh>
    <rPh sb="11" eb="16">
      <t xml:space="preserve">アンザンガンカクレキ </t>
    </rPh>
    <phoneticPr fontId="2"/>
  </si>
  <si>
    <t>Bt, [Hb, Cum, Opx]; Qz</t>
  </si>
  <si>
    <t>1.496-1.498 (80%)</t>
  </si>
  <si>
    <t>[1.666-1.683 (100%)]</t>
  </si>
  <si>
    <t>1.713-1.716 (100%)</t>
  </si>
  <si>
    <t>1.509-1.513 (70%)
1.504-1.507 (30%)</t>
    <phoneticPr fontId="2"/>
  </si>
  <si>
    <t>971105-2</t>
    <phoneticPr fontId="4"/>
  </si>
  <si>
    <t>土壌化風成層</t>
    <rPh sb="0" eb="3">
      <t xml:space="preserve">ドジョウｋ </t>
    </rPh>
    <rPh sb="3" eb="6">
      <t xml:space="preserve">フウセイソウ </t>
    </rPh>
    <phoneticPr fontId="2"/>
  </si>
  <si>
    <t>姶良Tn AT</t>
    <rPh sb="0" eb="2">
      <t xml:space="preserve">アイラ </t>
    </rPh>
    <phoneticPr fontId="2"/>
  </si>
  <si>
    <t>ガラス質火山灰</t>
    <rPh sb="4" eb="7">
      <t xml:space="preserve">カザンバイ </t>
    </rPh>
    <phoneticPr fontId="2"/>
  </si>
  <si>
    <t>褐色火山灰土</t>
    <rPh sb="0" eb="1">
      <t xml:space="preserve">カッショクカザンバイド </t>
    </rPh>
    <phoneticPr fontId="2"/>
  </si>
  <si>
    <t>黄色軽石粗粒火山礫．細礫サイズの淘汰の良い基質持つ</t>
    <rPh sb="0" eb="2">
      <t xml:space="preserve">キイロ </t>
    </rPh>
    <rPh sb="2" eb="4">
      <t xml:space="preserve">カルイシ </t>
    </rPh>
    <rPh sb="4" eb="6">
      <t xml:space="preserve">ソリュウ </t>
    </rPh>
    <rPh sb="6" eb="9">
      <t xml:space="preserve">カザンレキ </t>
    </rPh>
    <rPh sb="10" eb="12">
      <t xml:space="preserve">サイレキサイズノ </t>
    </rPh>
    <rPh sb="16" eb="18">
      <t xml:space="preserve">トウタノヨイ </t>
    </rPh>
    <rPh sb="21" eb="24">
      <t xml:space="preserve">キシツモツ </t>
    </rPh>
    <phoneticPr fontId="2"/>
  </si>
  <si>
    <t>暗灰色安山岩，発泡不良細粒火山礫</t>
    <rPh sb="0" eb="3">
      <t xml:space="preserve">アンハイイロ </t>
    </rPh>
    <rPh sb="3" eb="6">
      <t xml:space="preserve">アンザンガン </t>
    </rPh>
    <rPh sb="7" eb="11">
      <t xml:space="preserve">ハッポウフリョウ </t>
    </rPh>
    <rPh sb="11" eb="13">
      <t xml:space="preserve">サイリュウ </t>
    </rPh>
    <rPh sb="13" eb="16">
      <t xml:space="preserve">カザンレキ </t>
    </rPh>
    <phoneticPr fontId="2"/>
  </si>
  <si>
    <t>高密度洪水流</t>
    <rPh sb="0" eb="6">
      <t xml:space="preserve">コウミツドコウズイリュウ </t>
    </rPh>
    <phoneticPr fontId="2"/>
  </si>
  <si>
    <t>平行層理を持つ軽石・スコリア火山礫．粗粒砂の基質持つ</t>
    <rPh sb="0" eb="4">
      <t xml:space="preserve">ヘイコウソウリヲ </t>
    </rPh>
    <rPh sb="5" eb="6">
      <t xml:space="preserve">モツ </t>
    </rPh>
    <rPh sb="7" eb="9">
      <t xml:space="preserve">カルイシ </t>
    </rPh>
    <rPh sb="14" eb="17">
      <t xml:space="preserve">カザンレキ </t>
    </rPh>
    <rPh sb="18" eb="21">
      <t xml:space="preserve">ソリュウサ </t>
    </rPh>
    <phoneticPr fontId="2"/>
  </si>
  <si>
    <t>黄色軽石粗粒火山礫．正級化</t>
    <rPh sb="0" eb="2">
      <t xml:space="preserve">キイロ </t>
    </rPh>
    <rPh sb="2" eb="4">
      <t xml:space="preserve">カルイシ </t>
    </rPh>
    <rPh sb="4" eb="6">
      <t xml:space="preserve">ソリュウ </t>
    </rPh>
    <rPh sb="6" eb="9">
      <t xml:space="preserve">カザンレキサンザイ </t>
    </rPh>
    <rPh sb="10" eb="13">
      <t xml:space="preserve">セイキュウカ </t>
    </rPh>
    <phoneticPr fontId="2"/>
  </si>
  <si>
    <t>暗灰色スコリア細粒火山礫にオレンジ色スコリア粗粒火山礫混じる</t>
    <rPh sb="0" eb="1">
      <t xml:space="preserve">アン </t>
    </rPh>
    <rPh sb="1" eb="2">
      <t xml:space="preserve">ハイイロ </t>
    </rPh>
    <rPh sb="2" eb="3">
      <t xml:space="preserve">セキカッショク </t>
    </rPh>
    <rPh sb="7" eb="12">
      <t xml:space="preserve">サイリュウカザンレキタ </t>
    </rPh>
    <rPh sb="22" eb="24">
      <t xml:space="preserve">ソリュウ </t>
    </rPh>
    <rPh sb="24" eb="27">
      <t xml:space="preserve">カザンレキ </t>
    </rPh>
    <rPh sb="27" eb="28">
      <t xml:space="preserve">マジル </t>
    </rPh>
    <phoneticPr fontId="4"/>
  </si>
  <si>
    <r>
      <rPr>
        <sz val="11"/>
        <rFont val="ＭＳ Ｐゴシック"/>
        <family val="2"/>
        <charset val="128"/>
      </rPr>
      <t>安達太良えびす3</t>
    </r>
    <r>
      <rPr>
        <sz val="11"/>
        <rFont val="Arial"/>
        <family val="2"/>
      </rPr>
      <t xml:space="preserve"> Ad-EB3</t>
    </r>
    <rPh sb="0" eb="4">
      <t xml:space="preserve">アダタラ </t>
    </rPh>
    <phoneticPr fontId="2"/>
  </si>
  <si>
    <t>暗灰色粗粒砂サイズの火山灰</t>
    <rPh sb="0" eb="3">
      <t xml:space="preserve">アンハイイロ </t>
    </rPh>
    <rPh sb="3" eb="5">
      <t xml:space="preserve">ゴクソリュウ </t>
    </rPh>
    <rPh sb="5" eb="6">
      <t xml:space="preserve">サ </t>
    </rPh>
    <rPh sb="10" eb="13">
      <t xml:space="preserve">カザンバイ </t>
    </rPh>
    <phoneticPr fontId="2"/>
  </si>
  <si>
    <t>暗灰色スコリア質極粗粒砂サイズの火山灰．最上部は中粒砂サイズ</t>
    <rPh sb="3" eb="7">
      <t>スコリアス</t>
    </rPh>
    <rPh sb="7" eb="8">
      <t xml:space="preserve">シツ </t>
    </rPh>
    <rPh sb="8" eb="12">
      <t xml:space="preserve">ゴクソリュウサ </t>
    </rPh>
    <rPh sb="16" eb="19">
      <t xml:space="preserve">カザンバイ </t>
    </rPh>
    <rPh sb="20" eb="23">
      <t xml:space="preserve">サイジョウブハ </t>
    </rPh>
    <rPh sb="24" eb="27">
      <t xml:space="preserve">チュウリュウサ </t>
    </rPh>
    <phoneticPr fontId="2"/>
  </si>
  <si>
    <t>褐色火山灰土．スコリア火山礫混じり</t>
    <rPh sb="0" eb="1">
      <t xml:space="preserve">カッショクカザンバイド </t>
    </rPh>
    <rPh sb="11" eb="15">
      <t xml:space="preserve">カザンレキマジル </t>
    </rPh>
    <phoneticPr fontId="2"/>
  </si>
  <si>
    <t>黄色ガラス質火山灰</t>
    <rPh sb="0" eb="2">
      <t xml:space="preserve">キイロ </t>
    </rPh>
    <rPh sb="6" eb="9">
      <t xml:space="preserve">カザンバイ </t>
    </rPh>
    <phoneticPr fontId="2"/>
  </si>
  <si>
    <t>御岳奈川 On-NG</t>
    <rPh sb="0" eb="2">
      <t xml:space="preserve">オンタケ </t>
    </rPh>
    <rPh sb="2" eb="4">
      <t xml:space="preserve">ナガワ </t>
    </rPh>
    <phoneticPr fontId="2"/>
  </si>
  <si>
    <t>AD403</t>
    <phoneticPr fontId="2"/>
  </si>
  <si>
    <t>御岳第1 On-Pm1</t>
    <rPh sb="0" eb="2">
      <t xml:space="preserve">オンタケ </t>
    </rPh>
    <rPh sb="2" eb="3">
      <t xml:space="preserve">ダイ </t>
    </rPh>
    <phoneticPr fontId="2"/>
  </si>
  <si>
    <t>クリーム色，成層ガラス質火山灰</t>
    <rPh sb="6" eb="8">
      <t xml:space="preserve">セイソウ </t>
    </rPh>
    <rPh sb="12" eb="15">
      <t xml:space="preserve">カザンバイ </t>
    </rPh>
    <phoneticPr fontId="2"/>
  </si>
  <si>
    <t>AD402</t>
    <phoneticPr fontId="2"/>
  </si>
  <si>
    <t>安達太良佐原 Ad-SH</t>
    <rPh sb="0" eb="4">
      <t xml:space="preserve">アダタラ </t>
    </rPh>
    <rPh sb="4" eb="6">
      <t xml:space="preserve">サハラ </t>
    </rPh>
    <phoneticPr fontId="2"/>
  </si>
  <si>
    <t>3-4mm暗灰色スコリア火山礫に黄色軽石粗粒火山礫混じる．上ほどその量多い</t>
    <rPh sb="5" eb="8">
      <t>アンハイイロ</t>
    </rPh>
    <rPh sb="12" eb="15">
      <t xml:space="preserve">カザンレキチュウニ </t>
    </rPh>
    <rPh sb="16" eb="18">
      <t xml:space="preserve">キイロ </t>
    </rPh>
    <rPh sb="18" eb="20">
      <t xml:space="preserve">カルイシ </t>
    </rPh>
    <rPh sb="20" eb="22">
      <t xml:space="preserve">ソリュウ </t>
    </rPh>
    <rPh sb="22" eb="26">
      <t xml:space="preserve">カザンレキｍジル </t>
    </rPh>
    <rPh sb="29" eb="30">
      <t xml:space="preserve">ウエホド </t>
    </rPh>
    <phoneticPr fontId="2"/>
  </si>
  <si>
    <t>安達太良岳 Ad-DK</t>
    <phoneticPr fontId="2"/>
  </si>
  <si>
    <t>軽石粗粒火山礫．淘汰の良い細粒火山礫基質持つ．白色＞黒色</t>
    <rPh sb="0" eb="2">
      <t xml:space="preserve">カルイシ </t>
    </rPh>
    <rPh sb="2" eb="4">
      <t xml:space="preserve">ソリュウ </t>
    </rPh>
    <rPh sb="4" eb="7">
      <t xml:space="preserve">カザンレキ </t>
    </rPh>
    <rPh sb="8" eb="10">
      <t xml:space="preserve">トウタノヨイ </t>
    </rPh>
    <rPh sb="13" eb="15">
      <t xml:space="preserve">サイリュウ </t>
    </rPh>
    <rPh sb="15" eb="18">
      <t xml:space="preserve">カザンレキ </t>
    </rPh>
    <rPh sb="18" eb="21">
      <t xml:space="preserve">キシツモツ </t>
    </rPh>
    <rPh sb="23" eb="25">
      <t xml:space="preserve">ハクショク </t>
    </rPh>
    <rPh sb="26" eb="28">
      <t xml:space="preserve">コクショク </t>
    </rPh>
    <phoneticPr fontId="2"/>
  </si>
  <si>
    <t>淘汰の良い白色軽石細粒火山礫</t>
    <rPh sb="0" eb="2">
      <t xml:space="preserve">トウタノヨイ </t>
    </rPh>
    <rPh sb="5" eb="7">
      <t xml:space="preserve">ハクショク </t>
    </rPh>
    <rPh sb="7" eb="9">
      <t xml:space="preserve">カルイシ </t>
    </rPh>
    <rPh sb="9" eb="11">
      <t xml:space="preserve">サイリュウ </t>
    </rPh>
    <rPh sb="11" eb="14">
      <t xml:space="preserve">カザンレキ </t>
    </rPh>
    <phoneticPr fontId="2"/>
  </si>
  <si>
    <t>褐色火山灰土．上面はクラック帯</t>
    <rPh sb="0" eb="1">
      <t xml:space="preserve">カッショクカザンバイド </t>
    </rPh>
    <rPh sb="7" eb="9">
      <t xml:space="preserve">ジョウメンハ </t>
    </rPh>
    <phoneticPr fontId="2"/>
  </si>
  <si>
    <t>河川堆積物</t>
    <rPh sb="0" eb="5">
      <t xml:space="preserve">カセンタイセキブツ </t>
    </rPh>
    <phoneticPr fontId="2"/>
  </si>
  <si>
    <t>AD401</t>
    <phoneticPr fontId="2"/>
  </si>
  <si>
    <t>玉井</t>
    <rPh sb="0" eb="2">
      <t xml:space="preserve">タマイ </t>
    </rPh>
    <phoneticPr fontId="2"/>
  </si>
  <si>
    <t>Opx &gt; Cpx, [Hb, Bt]; Qz</t>
  </si>
  <si>
    <t>1.493-1.495 (40%)</t>
  </si>
  <si>
    <t>[1.686-1.691 (50%)]</t>
  </si>
  <si>
    <t>Opx &gt; Hb, Cpx, [Bt]</t>
  </si>
  <si>
    <t>1.504-1.506 (60%)</t>
  </si>
  <si>
    <t>1.680-1.689 (90%)</t>
  </si>
  <si>
    <t>1.712-1.716 (40%)
1.706-1.709 (30%)</t>
    <phoneticPr fontId="2"/>
  </si>
  <si>
    <t>AD404</t>
    <phoneticPr fontId="2"/>
  </si>
  <si>
    <t>Opx, Cpx, [Hb]</t>
  </si>
  <si>
    <t>1.509-1.511 (70%)</t>
  </si>
  <si>
    <t>1.711-1.713 (70%)</t>
  </si>
  <si>
    <t>[1.678-1.684 (100%)</t>
  </si>
  <si>
    <t>960917-3</t>
    <phoneticPr fontId="4"/>
  </si>
  <si>
    <t>Loc. 41</t>
    <phoneticPr fontId="2"/>
  </si>
  <si>
    <t>中ノ沢</t>
    <rPh sb="0" eb="1">
      <t xml:space="preserve">ナカノサワ </t>
    </rPh>
    <phoneticPr fontId="4"/>
  </si>
  <si>
    <t>沼沢沼沢湖 Nm-NK</t>
    <rPh sb="0" eb="1">
      <t xml:space="preserve">ヌマザワ </t>
    </rPh>
    <rPh sb="2" eb="5">
      <t xml:space="preserve">ヌマザワコ </t>
    </rPh>
    <phoneticPr fontId="2"/>
  </si>
  <si>
    <t>細粒軽石火山礫．暗灰色安山岩＞白色デイサイト．逆級化</t>
    <rPh sb="0" eb="2">
      <t xml:space="preserve">サイリュウ </t>
    </rPh>
    <rPh sb="2" eb="4">
      <t xml:space="preserve">カルイシ </t>
    </rPh>
    <rPh sb="4" eb="7">
      <t xml:space="preserve">カザンレキ </t>
    </rPh>
    <rPh sb="8" eb="11">
      <t xml:space="preserve">アンハイイロ </t>
    </rPh>
    <rPh sb="11" eb="14">
      <t xml:space="preserve">アンザンガン </t>
    </rPh>
    <rPh sb="15" eb="17">
      <t xml:space="preserve">ハクショク </t>
    </rPh>
    <rPh sb="23" eb="26">
      <t xml:space="preserve">ギャクキュウカ </t>
    </rPh>
    <phoneticPr fontId="2"/>
  </si>
  <si>
    <t>成層中粒砂サイズ火山灰</t>
    <rPh sb="0" eb="2">
      <t xml:space="preserve">セイソウ </t>
    </rPh>
    <rPh sb="2" eb="5">
      <t xml:space="preserve">チュウリュウサ </t>
    </rPh>
    <rPh sb="8" eb="11">
      <t xml:space="preserve">カザンバイ </t>
    </rPh>
    <phoneticPr fontId="2"/>
  </si>
  <si>
    <t>白色軽石細粒火山礫</t>
    <rPh sb="0" eb="1">
      <t xml:space="preserve">ハクショク </t>
    </rPh>
    <rPh sb="2" eb="3">
      <t xml:space="preserve">カルイシ </t>
    </rPh>
    <rPh sb="4" eb="6">
      <t xml:space="preserve">サイリュウ </t>
    </rPh>
    <rPh sb="6" eb="9">
      <t xml:space="preserve">カザンレキ </t>
    </rPh>
    <phoneticPr fontId="4"/>
  </si>
  <si>
    <t>白色軽石粗粒火山礫</t>
    <rPh sb="0" eb="4">
      <t xml:space="preserve">ハクショクカルイシ </t>
    </rPh>
    <rPh sb="4" eb="6">
      <t xml:space="preserve">ソリュウ </t>
    </rPh>
    <rPh sb="6" eb="9">
      <t xml:space="preserve">カザンレキ </t>
    </rPh>
    <phoneticPr fontId="4"/>
  </si>
  <si>
    <t>クロボク土.</t>
    <phoneticPr fontId="4"/>
  </si>
  <si>
    <t>黄色軽石粗粒火山礫．淘汰良</t>
    <rPh sb="0" eb="2">
      <t xml:space="preserve">キイロ </t>
    </rPh>
    <rPh sb="2" eb="4">
      <t xml:space="preserve">カルイシ </t>
    </rPh>
    <rPh sb="4" eb="6">
      <t xml:space="preserve">ソリュウ </t>
    </rPh>
    <rPh sb="6" eb="9">
      <t xml:space="preserve">カザンレキ </t>
    </rPh>
    <phoneticPr fontId="2"/>
  </si>
  <si>
    <r>
      <rPr>
        <sz val="11"/>
        <color theme="1"/>
        <rFont val="ＭＳ Ｐゴシック"/>
        <family val="2"/>
        <charset val="128"/>
      </rPr>
      <t>白色軽石細粒火山礫混じり結晶質粗粒火山灰</t>
    </r>
    <r>
      <rPr>
        <sz val="11"/>
        <color theme="1"/>
        <rFont val="Arial"/>
        <family val="2"/>
      </rPr>
      <t>，Hb, Qz．</t>
    </r>
    <rPh sb="0" eb="2">
      <t xml:space="preserve">ハクショク </t>
    </rPh>
    <rPh sb="2" eb="4">
      <t xml:space="preserve">カルイシ </t>
    </rPh>
    <rPh sb="4" eb="6">
      <t xml:space="preserve">サイリュウ </t>
    </rPh>
    <rPh sb="6" eb="9">
      <t xml:space="preserve">カザンレキ </t>
    </rPh>
    <rPh sb="9" eb="10">
      <t xml:space="preserve">マジリ </t>
    </rPh>
    <rPh sb="12" eb="15">
      <t xml:space="preserve">ケッショウシツ </t>
    </rPh>
    <rPh sb="15" eb="17">
      <t xml:space="preserve">ソリュウ </t>
    </rPh>
    <rPh sb="17" eb="20">
      <t xml:space="preserve">カザンバイ </t>
    </rPh>
    <phoneticPr fontId="2"/>
  </si>
  <si>
    <r>
      <rPr>
        <sz val="11"/>
        <color theme="1"/>
        <rFont val="ＭＳ Ｐゴシック"/>
        <family val="2"/>
        <charset val="128"/>
      </rPr>
      <t>白色軽石細粒火山礫混じり結晶質粗粒火山灰</t>
    </r>
    <r>
      <rPr>
        <sz val="11"/>
        <color theme="1"/>
        <rFont val="Arial"/>
        <family val="2"/>
      </rPr>
      <t>，Cpx, Opx．</t>
    </r>
    <r>
      <rPr>
        <sz val="11"/>
        <color theme="1"/>
        <rFont val="Arial"/>
        <family val="2"/>
        <charset val="128"/>
      </rPr>
      <t>レンズ状</t>
    </r>
    <rPh sb="0" eb="2">
      <t xml:space="preserve">ハクショク </t>
    </rPh>
    <rPh sb="2" eb="4">
      <t xml:space="preserve">カルイシ </t>
    </rPh>
    <rPh sb="4" eb="6">
      <t xml:space="preserve">サイリュウ </t>
    </rPh>
    <rPh sb="6" eb="9">
      <t xml:space="preserve">カザンレキ </t>
    </rPh>
    <rPh sb="9" eb="10">
      <t xml:space="preserve">マジリ </t>
    </rPh>
    <rPh sb="12" eb="15">
      <t xml:space="preserve">ケッショウシツ </t>
    </rPh>
    <rPh sb="15" eb="17">
      <t xml:space="preserve">ソリュウ </t>
    </rPh>
    <rPh sb="17" eb="20">
      <t xml:space="preserve">カザンバイ </t>
    </rPh>
    <rPh sb="33" eb="34">
      <t xml:space="preserve">ジョウ </t>
    </rPh>
    <phoneticPr fontId="2"/>
  </si>
  <si>
    <t>赤褐色火山灰土壌．径20cmの軽石混じる</t>
    <rPh sb="0" eb="1">
      <t xml:space="preserve">セキカッショク </t>
    </rPh>
    <rPh sb="3" eb="8">
      <t xml:space="preserve">カザンバイドジョウ </t>
    </rPh>
    <rPh sb="9" eb="10">
      <t xml:space="preserve">ケイ </t>
    </rPh>
    <rPh sb="15" eb="17">
      <t xml:space="preserve">カルイシ </t>
    </rPh>
    <rPh sb="17" eb="18">
      <t xml:space="preserve">マジル </t>
    </rPh>
    <phoneticPr fontId="2"/>
  </si>
  <si>
    <t>弱溶結したスコリア凝灰角礫岩</t>
    <rPh sb="0" eb="3">
      <t xml:space="preserve">ジャクヨウケツシタ </t>
    </rPh>
    <rPh sb="9" eb="14">
      <t xml:space="preserve">ギョウカイガン </t>
    </rPh>
    <phoneticPr fontId="2"/>
  </si>
  <si>
    <t>沼尻火砕流</t>
    <rPh sb="0" eb="2">
      <t xml:space="preserve">ヌマジリ </t>
    </rPh>
    <rPh sb="2" eb="5">
      <t xml:space="preserve">カサイリュウ </t>
    </rPh>
    <phoneticPr fontId="2"/>
  </si>
  <si>
    <t>971104-2</t>
    <phoneticPr fontId="4"/>
  </si>
  <si>
    <t>二本松市エビスサーキット</t>
    <rPh sb="0" eb="4">
      <t xml:space="preserve">ニホンマツシ </t>
    </rPh>
    <phoneticPr fontId="2"/>
  </si>
  <si>
    <t>安達太良山</t>
    <rPh sb="0" eb="5">
      <t xml:space="preserve">アダタラヤマ </t>
    </rPh>
    <phoneticPr fontId="2"/>
  </si>
  <si>
    <t>安達太良沼ノ平3 Ad-NT3</t>
    <rPh sb="0" eb="4">
      <t>アダタラ</t>
    </rPh>
    <rPh sb="4" eb="5">
      <t xml:space="preserve">ヌマノタイラ </t>
    </rPh>
    <phoneticPr fontId="2"/>
  </si>
  <si>
    <t>発泡不良安山岩，細粒火山礫混じり粗粒火山灰</t>
    <rPh sb="0" eb="4">
      <t xml:space="preserve">ハッポウフリョウ </t>
    </rPh>
    <rPh sb="4" eb="7">
      <t xml:space="preserve">アンザンガン </t>
    </rPh>
    <rPh sb="8" eb="13">
      <t xml:space="preserve">サイリュウカザンレキ </t>
    </rPh>
    <rPh sb="13" eb="14">
      <t xml:space="preserve">マジリ </t>
    </rPh>
    <rPh sb="16" eb="18">
      <t xml:space="preserve">ソリュウ </t>
    </rPh>
    <rPh sb="18" eb="21">
      <t xml:space="preserve">カザンバイ </t>
    </rPh>
    <phoneticPr fontId="2"/>
  </si>
  <si>
    <t>安達太良沼ノ平1 Ad-NT1</t>
    <rPh sb="0" eb="4">
      <t>アダタラ</t>
    </rPh>
    <rPh sb="4" eb="5">
      <t xml:space="preserve">ヌマノタイラ </t>
    </rPh>
    <phoneticPr fontId="2"/>
  </si>
  <si>
    <t>発泡不良安山岩，火山礫混じり粗粒火山灰</t>
    <rPh sb="0" eb="4">
      <t xml:space="preserve">ハッポウフリョウ </t>
    </rPh>
    <rPh sb="4" eb="7">
      <t xml:space="preserve">アンザンガン </t>
    </rPh>
    <rPh sb="8" eb="11">
      <t xml:space="preserve">サイリュウカザンレキ </t>
    </rPh>
    <rPh sb="11" eb="12">
      <t xml:space="preserve">マジリ </t>
    </rPh>
    <rPh sb="14" eb="16">
      <t xml:space="preserve">ソリュウ </t>
    </rPh>
    <rPh sb="16" eb="19">
      <t xml:space="preserve">カザンバイ </t>
    </rPh>
    <phoneticPr fontId="2"/>
  </si>
  <si>
    <t>AD601</t>
    <phoneticPr fontId="2"/>
  </si>
  <si>
    <t>glass &gt;&gt; [Opx, Cpx, Bt, Hb]</t>
  </si>
  <si>
    <t>1.489-1.500 (80%)</t>
  </si>
  <si>
    <t>安達太良十文字 Ad-JM</t>
    <rPh sb="0" eb="4">
      <t>アダタラ</t>
    </rPh>
    <rPh sb="4" eb="7">
      <t xml:space="preserve">ジュウモンジ </t>
    </rPh>
    <phoneticPr fontId="2"/>
  </si>
  <si>
    <t>多面体型，発泡不良安山岩粗粒火山礫混じりスコリア細粒火山礫 (径2-4mm)，淘汰良</t>
    <rPh sb="0" eb="4">
      <t xml:space="preserve">タメンタイケイ </t>
    </rPh>
    <rPh sb="5" eb="9">
      <t xml:space="preserve">ハッポウフリョウ </t>
    </rPh>
    <rPh sb="9" eb="12">
      <t xml:space="preserve">アンザンガン </t>
    </rPh>
    <rPh sb="12" eb="18">
      <t xml:space="preserve">ソリュウカザンレキマジル </t>
    </rPh>
    <rPh sb="24" eb="26">
      <t xml:space="preserve">サイリュウ </t>
    </rPh>
    <rPh sb="26" eb="29">
      <t xml:space="preserve">カザンレキ </t>
    </rPh>
    <rPh sb="31" eb="32">
      <t xml:space="preserve">ケイ </t>
    </rPh>
    <rPh sb="39" eb="42">
      <t xml:space="preserve">トウタリョウ </t>
    </rPh>
    <phoneticPr fontId="2"/>
  </si>
  <si>
    <t>多面体型，発泡不良安山岩粗粒火山礫混じり暗灰色粗粒火山灰，淘汰不良</t>
    <rPh sb="0" eb="4">
      <t xml:space="preserve">タメンタイケイ </t>
    </rPh>
    <rPh sb="5" eb="9">
      <t xml:space="preserve">ハッポウフリョウ </t>
    </rPh>
    <rPh sb="9" eb="12">
      <t xml:space="preserve">アンザンガン </t>
    </rPh>
    <rPh sb="12" eb="18">
      <t xml:space="preserve">ソリュウカザンレキマジル </t>
    </rPh>
    <rPh sb="20" eb="23">
      <t xml:space="preserve">アンハイイロ </t>
    </rPh>
    <rPh sb="23" eb="28">
      <t xml:space="preserve">ソリュウカザンバイ </t>
    </rPh>
    <rPh sb="29" eb="33">
      <t xml:space="preserve">トウタリョウ </t>
    </rPh>
    <phoneticPr fontId="2"/>
  </si>
  <si>
    <t>多面体型，発泡不良安山岩火山礫，淘汰良．基底部にオレンジ色発泡良スコリアあり</t>
    <rPh sb="0" eb="3">
      <t xml:space="preserve">アンハイイロ </t>
    </rPh>
    <rPh sb="3" eb="6">
      <t xml:space="preserve">アンザンガン </t>
    </rPh>
    <rPh sb="7" eb="11">
      <t xml:space="preserve">ハッポウフリョウ </t>
    </rPh>
    <rPh sb="11" eb="12">
      <t xml:space="preserve">サイリュウ </t>
    </rPh>
    <rPh sb="12" eb="14">
      <t xml:space="preserve">カザンレキ </t>
    </rPh>
    <rPh sb="16" eb="19">
      <t xml:space="preserve">トウタリョウ </t>
    </rPh>
    <rPh sb="20" eb="23">
      <t xml:space="preserve">キテイブニ </t>
    </rPh>
    <rPh sb="29" eb="32">
      <t xml:space="preserve">ハッポウリョウ </t>
    </rPh>
    <phoneticPr fontId="2"/>
  </si>
  <si>
    <t>黄色軽石粗粒火山礫</t>
    <rPh sb="0" eb="2">
      <t xml:space="preserve">キイロ </t>
    </rPh>
    <rPh sb="2" eb="4">
      <t xml:space="preserve">カルイシ </t>
    </rPh>
    <rPh sb="4" eb="6">
      <t xml:space="preserve">ソリュウ </t>
    </rPh>
    <rPh sb="6" eb="9">
      <t xml:space="preserve">カザンレキサンザイ </t>
    </rPh>
    <phoneticPr fontId="2"/>
  </si>
  <si>
    <t>多面体型，発泡不良安山岩粗粒火山礫混じり細粒火山礫 (径2mm)，淘汰不良</t>
    <rPh sb="0" eb="4">
      <t xml:space="preserve">タメンタイケイ </t>
    </rPh>
    <rPh sb="5" eb="9">
      <t xml:space="preserve">ハッポウフリョウ </t>
    </rPh>
    <rPh sb="9" eb="12">
      <t xml:space="preserve">アンザンガン </t>
    </rPh>
    <rPh sb="12" eb="18">
      <t xml:space="preserve">ソリュウカザンレキマジル </t>
    </rPh>
    <rPh sb="20" eb="22">
      <t xml:space="preserve">サイリュウ </t>
    </rPh>
    <rPh sb="22" eb="25">
      <t xml:space="preserve">カザンレキ </t>
    </rPh>
    <rPh sb="27" eb="28">
      <t xml:space="preserve">ケイ </t>
    </rPh>
    <rPh sb="33" eb="37">
      <t xml:space="preserve">トウタリョウ </t>
    </rPh>
    <phoneticPr fontId="2"/>
  </si>
  <si>
    <t>褐色火山灰土，安山岩細粒火山礫混じり</t>
    <rPh sb="0" eb="1">
      <t xml:space="preserve">カッショクカザンバイド </t>
    </rPh>
    <rPh sb="7" eb="10">
      <t xml:space="preserve">アンザンガン </t>
    </rPh>
    <rPh sb="10" eb="12">
      <t xml:space="preserve">サイリュウ </t>
    </rPh>
    <rPh sb="12" eb="16">
      <t xml:space="preserve">カザンレキマジリ </t>
    </rPh>
    <phoneticPr fontId="2"/>
  </si>
  <si>
    <t>暗灰色，発泡不良安山岩細粒火山礫混じり粗粒火山灰</t>
    <rPh sb="0" eb="3">
      <t xml:space="preserve">アンハイイロ </t>
    </rPh>
    <rPh sb="4" eb="8">
      <t xml:space="preserve">ハッポウフリョウ </t>
    </rPh>
    <rPh sb="8" eb="11">
      <t xml:space="preserve">アンザンガン </t>
    </rPh>
    <rPh sb="11" eb="17">
      <t xml:space="preserve">サイリュウカザンレキマジリ </t>
    </rPh>
    <rPh sb="19" eb="21">
      <t xml:space="preserve">ゴクソリュウ </t>
    </rPh>
    <rPh sb="21" eb="24">
      <t xml:space="preserve">カザンバイ </t>
    </rPh>
    <phoneticPr fontId="2"/>
  </si>
  <si>
    <t>褐色火山灰土，軽石火山礫混じり</t>
    <rPh sb="0" eb="1">
      <t xml:space="preserve">カッショクカザンバイド </t>
    </rPh>
    <rPh sb="6" eb="7">
      <t>，</t>
    </rPh>
    <rPh sb="7" eb="9">
      <t xml:space="preserve">カルイシ </t>
    </rPh>
    <rPh sb="9" eb="13">
      <t xml:space="preserve">ｋザンレキマジリ </t>
    </rPh>
    <phoneticPr fontId="2"/>
  </si>
  <si>
    <t>黄色軽石粗粒火山礫．逆−正級化，最上部は結晶質粗粒火山灰</t>
    <rPh sb="0" eb="2">
      <t xml:space="preserve">キイロ </t>
    </rPh>
    <rPh sb="2" eb="4">
      <t xml:space="preserve">カルイシ </t>
    </rPh>
    <rPh sb="4" eb="6">
      <t xml:space="preserve">ソリュウ </t>
    </rPh>
    <rPh sb="6" eb="9">
      <t xml:space="preserve">カザンレキサンザイ </t>
    </rPh>
    <rPh sb="10" eb="11">
      <t xml:space="preserve">ギャク </t>
    </rPh>
    <rPh sb="12" eb="15">
      <t xml:space="preserve">セイキュウカ </t>
    </rPh>
    <rPh sb="16" eb="19">
      <t xml:space="preserve">サイジョウブハ </t>
    </rPh>
    <rPh sb="20" eb="23">
      <t xml:space="preserve">ケッショウシツ </t>
    </rPh>
    <rPh sb="23" eb="25">
      <t xml:space="preserve">ソリュウ </t>
    </rPh>
    <rPh sb="25" eb="28">
      <t xml:space="preserve">カザンバイ </t>
    </rPh>
    <phoneticPr fontId="2"/>
  </si>
  <si>
    <t>オレンジ色スコリア粗粒火山礫，黄色軽石火山礫混じる，基質に粗粒火山灰持つ</t>
    <rPh sb="9" eb="11">
      <t xml:space="preserve">ソリュウ </t>
    </rPh>
    <rPh sb="11" eb="14">
      <t xml:space="preserve">カザンレキ </t>
    </rPh>
    <rPh sb="15" eb="17">
      <t xml:space="preserve">キイロ </t>
    </rPh>
    <rPh sb="17" eb="19">
      <t xml:space="preserve">カルイシ </t>
    </rPh>
    <rPh sb="19" eb="22">
      <t xml:space="preserve">カザンレキ </t>
    </rPh>
    <rPh sb="22" eb="23">
      <t xml:space="preserve">マジル </t>
    </rPh>
    <rPh sb="26" eb="28">
      <t xml:space="preserve">キシツニ </t>
    </rPh>
    <rPh sb="29" eb="34">
      <t xml:space="preserve">ソリュウカザンバイ </t>
    </rPh>
    <rPh sb="34" eb="35">
      <t xml:space="preserve">モツ </t>
    </rPh>
    <phoneticPr fontId="4"/>
  </si>
  <si>
    <t>多面体型，発泡不良安山岩粗粒火山礫混じりスコリア細粒火山礫 (径4-6mm)，淘汰良</t>
    <rPh sb="0" eb="4">
      <t xml:space="preserve">タメンタイケイ </t>
    </rPh>
    <rPh sb="5" eb="9">
      <t xml:space="preserve">ハッポウフリョウ </t>
    </rPh>
    <rPh sb="9" eb="12">
      <t xml:space="preserve">アンザンガン </t>
    </rPh>
    <rPh sb="12" eb="18">
      <t xml:space="preserve">ソリュウカザンレキマジル </t>
    </rPh>
    <rPh sb="24" eb="26">
      <t xml:space="preserve">サイリュウ </t>
    </rPh>
    <rPh sb="26" eb="29">
      <t xml:space="preserve">カザンレキ </t>
    </rPh>
    <rPh sb="31" eb="32">
      <t xml:space="preserve">ケイ </t>
    </rPh>
    <rPh sb="39" eb="42">
      <t xml:space="preserve">トウタリョウ </t>
    </rPh>
    <phoneticPr fontId="2"/>
  </si>
  <si>
    <t>土石流</t>
    <rPh sb="0" eb="3">
      <t xml:space="preserve">ドセキリュウ </t>
    </rPh>
    <phoneticPr fontId="2"/>
  </si>
  <si>
    <t>粗粒砂基質持つ淘汰不良の安山岩円礫．スコリア，軽石混じり</t>
    <rPh sb="0" eb="2">
      <t xml:space="preserve">ソリュウ </t>
    </rPh>
    <rPh sb="2" eb="3">
      <t xml:space="preserve">サ </t>
    </rPh>
    <rPh sb="3" eb="6">
      <t xml:space="preserve">キシツモツ </t>
    </rPh>
    <rPh sb="7" eb="11">
      <t xml:space="preserve">トウタフリョウ </t>
    </rPh>
    <rPh sb="12" eb="17">
      <t xml:space="preserve">アンザンガンエンレキ </t>
    </rPh>
    <rPh sb="23" eb="25">
      <t xml:space="preserve">カルイシ </t>
    </rPh>
    <rPh sb="25" eb="26">
      <t xml:space="preserve">マジリ </t>
    </rPh>
    <phoneticPr fontId="2"/>
  </si>
  <si>
    <r>
      <rPr>
        <sz val="11"/>
        <rFont val="ＭＳ Ｐゴシック"/>
        <family val="2"/>
        <charset val="128"/>
      </rPr>
      <t>安達太良えびす1</t>
    </r>
    <r>
      <rPr>
        <sz val="11"/>
        <rFont val="Arial"/>
        <family val="2"/>
      </rPr>
      <t xml:space="preserve"> Ad-EB1</t>
    </r>
    <rPh sb="0" eb="4">
      <t xml:space="preserve">アダタラ </t>
    </rPh>
    <phoneticPr fontId="2"/>
  </si>
  <si>
    <t>オレンジ色スコリア粗粒火山礫混じり暗褐色粗粒火山灰</t>
    <rPh sb="9" eb="11">
      <t xml:space="preserve">ソリュウ </t>
    </rPh>
    <rPh sb="11" eb="14">
      <t xml:space="preserve">カザンレキ </t>
    </rPh>
    <rPh sb="14" eb="15">
      <t xml:space="preserve">マジル </t>
    </rPh>
    <rPh sb="17" eb="20">
      <t xml:space="preserve">アンカッショク </t>
    </rPh>
    <rPh sb="20" eb="25">
      <t xml:space="preserve">ソリュウカザンバイ </t>
    </rPh>
    <phoneticPr fontId="4"/>
  </si>
  <si>
    <t>オレンジ色スコリア粗粒火山礫混じり暗褐色，発泡不良細粒火山礫 (径4mm)．固結</t>
    <rPh sb="9" eb="11">
      <t xml:space="preserve">ソリュウ </t>
    </rPh>
    <rPh sb="11" eb="14">
      <t xml:space="preserve">カザンレキ </t>
    </rPh>
    <rPh sb="14" eb="15">
      <t xml:space="preserve">マジル </t>
    </rPh>
    <rPh sb="17" eb="20">
      <t xml:space="preserve">アンカッショク </t>
    </rPh>
    <rPh sb="21" eb="25">
      <t xml:space="preserve">ハッポウフリョウ </t>
    </rPh>
    <rPh sb="25" eb="27">
      <t xml:space="preserve">サイリュウ </t>
    </rPh>
    <rPh sb="27" eb="30">
      <t xml:space="preserve">カザンレキ </t>
    </rPh>
    <rPh sb="32" eb="33">
      <t xml:space="preserve">ケイ </t>
    </rPh>
    <rPh sb="38" eb="40">
      <t xml:space="preserve">コケツ </t>
    </rPh>
    <phoneticPr fontId="4"/>
  </si>
  <si>
    <t>オレンジ色スコリア粗粒火山礫(径3.2cm)，黄色軽石粗粒火山礫(径4.8cm)混じる，基質に粗粒火山灰持つ</t>
    <rPh sb="9" eb="11">
      <t xml:space="preserve">ソリュウ </t>
    </rPh>
    <rPh sb="11" eb="14">
      <t xml:space="preserve">カザンレキ </t>
    </rPh>
    <rPh sb="15" eb="16">
      <t xml:space="preserve">ケイ </t>
    </rPh>
    <rPh sb="23" eb="25">
      <t xml:space="preserve">キイロ </t>
    </rPh>
    <rPh sb="25" eb="27">
      <t xml:space="preserve">カルイシ </t>
    </rPh>
    <rPh sb="27" eb="29">
      <t xml:space="preserve">ソリュウ </t>
    </rPh>
    <rPh sb="29" eb="32">
      <t xml:space="preserve">カザンレキ </t>
    </rPh>
    <rPh sb="33" eb="34">
      <t xml:space="preserve">ケイ </t>
    </rPh>
    <rPh sb="40" eb="41">
      <t xml:space="preserve">マジル </t>
    </rPh>
    <rPh sb="44" eb="46">
      <t xml:space="preserve">キシツニ </t>
    </rPh>
    <rPh sb="47" eb="52">
      <t xml:space="preserve">ソリュウカザンバイ </t>
    </rPh>
    <rPh sb="52" eb="53">
      <t xml:space="preserve">モツ </t>
    </rPh>
    <phoneticPr fontId="4"/>
  </si>
  <si>
    <t>灰色粗粒火山灰．固結</t>
    <rPh sb="0" eb="2">
      <t xml:space="preserve">ハイイロ </t>
    </rPh>
    <rPh sb="2" eb="4">
      <t xml:space="preserve">ソリュウ </t>
    </rPh>
    <rPh sb="4" eb="7">
      <t xml:space="preserve">カザンバイ </t>
    </rPh>
    <rPh sb="8" eb="10">
      <t xml:space="preserve">コケツ </t>
    </rPh>
    <phoneticPr fontId="2"/>
  </si>
  <si>
    <t>暗灰色，発泡不良安山岩細粒火山礫．淘汰良</t>
    <rPh sb="0" eb="1">
      <t xml:space="preserve">アンハイイロ </t>
    </rPh>
    <rPh sb="3" eb="4">
      <t>，</t>
    </rPh>
    <rPh sb="4" eb="5">
      <t xml:space="preserve">ハッポウフリョウ </t>
    </rPh>
    <rPh sb="17" eb="20">
      <t xml:space="preserve">トウタリョウ </t>
    </rPh>
    <phoneticPr fontId="2"/>
  </si>
  <si>
    <t>安達太良松川 Ad-MT</t>
    <rPh sb="0" eb="4">
      <t xml:space="preserve">アダタラ </t>
    </rPh>
    <rPh sb="4" eb="6">
      <t xml:space="preserve">マツカワ </t>
    </rPh>
    <phoneticPr fontId="2"/>
  </si>
  <si>
    <t>オレンジ〜黄色スコリア火山礫，基質に粗粒火山灰持つ．淘汰不良</t>
    <phoneticPr fontId="2"/>
  </si>
  <si>
    <t>軽石粗粒火山礫．白色＞黒色．級化なし</t>
    <rPh sb="0" eb="2">
      <t xml:space="preserve">カルイシ </t>
    </rPh>
    <rPh sb="2" eb="4">
      <t xml:space="preserve">ソリュウ </t>
    </rPh>
    <rPh sb="4" eb="7">
      <t xml:space="preserve">カザンレキ </t>
    </rPh>
    <rPh sb="8" eb="10">
      <t xml:space="preserve">ハクショク </t>
    </rPh>
    <rPh sb="11" eb="13">
      <t xml:space="preserve">コクショク </t>
    </rPh>
    <rPh sb="14" eb="16">
      <t xml:space="preserve">キュウカナシ </t>
    </rPh>
    <phoneticPr fontId="2"/>
  </si>
  <si>
    <t>粗粒火山灰と細粒火山灰の互層</t>
    <rPh sb="0" eb="2">
      <t xml:space="preserve">ソリュウサ </t>
    </rPh>
    <rPh sb="2" eb="5">
      <t xml:space="preserve">カザンバイ </t>
    </rPh>
    <rPh sb="6" eb="8">
      <t xml:space="preserve">サイリュウ </t>
    </rPh>
    <rPh sb="8" eb="10">
      <t xml:space="preserve">カザンレキ </t>
    </rPh>
    <rPh sb="10" eb="11">
      <t xml:space="preserve">ハイ </t>
    </rPh>
    <phoneticPr fontId="2"/>
  </si>
  <si>
    <t>猪苗代町沼尻温泉</t>
    <rPh sb="0" eb="4">
      <t xml:space="preserve">イナワシロマチ </t>
    </rPh>
    <rPh sb="4" eb="6">
      <t xml:space="preserve">ヌマジリ </t>
    </rPh>
    <rPh sb="6" eb="8">
      <t xml:space="preserve">オンセン </t>
    </rPh>
    <phoneticPr fontId="4"/>
  </si>
  <si>
    <t>37.61744N</t>
    <phoneticPr fontId="4"/>
  </si>
  <si>
    <t>140.22469E</t>
    <phoneticPr fontId="4"/>
  </si>
  <si>
    <t>37.63102N</t>
    <phoneticPr fontId="4"/>
  </si>
  <si>
    <t>140.41635E</t>
    <phoneticPr fontId="4"/>
  </si>
  <si>
    <t>岩代本宮</t>
    <rPh sb="0" eb="2">
      <t xml:space="preserve">イワシロ </t>
    </rPh>
    <rPh sb="2" eb="4">
      <t xml:space="preserve">モトミヤ </t>
    </rPh>
    <phoneticPr fontId="4"/>
  </si>
  <si>
    <t>140.37712E</t>
    <phoneticPr fontId="4"/>
  </si>
  <si>
    <t>37.54907N</t>
    <phoneticPr fontId="4"/>
  </si>
  <si>
    <t>37.54924N</t>
    <phoneticPr fontId="4"/>
  </si>
  <si>
    <t>140.35378E</t>
    <phoneticPr fontId="4"/>
  </si>
  <si>
    <t>37.63966N</t>
    <phoneticPr fontId="4"/>
  </si>
  <si>
    <t>140.37416E</t>
    <phoneticPr fontId="4"/>
  </si>
  <si>
    <t>37.57516N</t>
    <phoneticPr fontId="4"/>
  </si>
  <si>
    <t>140.34669E</t>
    <phoneticPr fontId="4"/>
  </si>
  <si>
    <t>粗粒先質を持つ岩片支持円礫 (Gm)</t>
    <rPh sb="0" eb="4">
      <t xml:space="preserve">ソリュウサキシツヲモツ </t>
    </rPh>
    <rPh sb="7" eb="11">
      <t xml:space="preserve">ガンペンシジ </t>
    </rPh>
    <rPh sb="11" eb="13">
      <t xml:space="preserve">エンレキ </t>
    </rPh>
    <phoneticPr fontId="2"/>
  </si>
  <si>
    <t>961121-2</t>
    <phoneticPr fontId="4"/>
  </si>
  <si>
    <t>安達太良山</t>
    <rPh sb="0" eb="1">
      <t>アダタラヤ</t>
    </rPh>
    <phoneticPr fontId="4"/>
  </si>
  <si>
    <t>二本松市岳温泉</t>
    <rPh sb="0" eb="4">
      <t xml:space="preserve">ニホンマツシ </t>
    </rPh>
    <rPh sb="4" eb="5">
      <t xml:space="preserve">ダケ </t>
    </rPh>
    <rPh sb="5" eb="7">
      <t xml:space="preserve">オンセン </t>
    </rPh>
    <phoneticPr fontId="2"/>
  </si>
  <si>
    <t>37.61909N</t>
    <phoneticPr fontId="4"/>
  </si>
  <si>
    <t>140.34564E</t>
    <phoneticPr fontId="4"/>
  </si>
  <si>
    <t>安達太良沼ノ平5 Ad-NT5</t>
    <rPh sb="0" eb="4">
      <t xml:space="preserve">アダタラ </t>
    </rPh>
    <rPh sb="4" eb="5">
      <t xml:space="preserve">ヌマノタイラ </t>
    </rPh>
    <phoneticPr fontId="2"/>
  </si>
  <si>
    <t>土壌化風成層 (Nm-NK含)</t>
    <rPh sb="0" eb="6">
      <t xml:space="preserve">ドジョウカフウセイソウ </t>
    </rPh>
    <rPh sb="13" eb="14">
      <t xml:space="preserve">ガン </t>
    </rPh>
    <phoneticPr fontId="2"/>
  </si>
  <si>
    <t>クロボク土土中に白色軽石火山礫（沼沢沼沢湖テフラ）混じる</t>
    <rPh sb="5" eb="7">
      <t xml:space="preserve">ドジョウチュウニ </t>
    </rPh>
    <rPh sb="8" eb="10">
      <t xml:space="preserve">ハクショク </t>
    </rPh>
    <rPh sb="10" eb="12">
      <t xml:space="preserve">カルイシ </t>
    </rPh>
    <rPh sb="12" eb="15">
      <t xml:space="preserve">カザンレキ </t>
    </rPh>
    <rPh sb="16" eb="21">
      <t xml:space="preserve">ヌマザワヌマザワコ </t>
    </rPh>
    <rPh sb="25" eb="26">
      <t xml:space="preserve">マジル </t>
    </rPh>
    <phoneticPr fontId="4"/>
  </si>
  <si>
    <r>
      <t>安達太良佐原</t>
    </r>
    <r>
      <rPr>
        <sz val="11"/>
        <rFont val="Arial"/>
        <family val="2"/>
        <charset val="128"/>
      </rPr>
      <t xml:space="preserve"> Ad-SH</t>
    </r>
    <rPh sb="0" eb="4">
      <t xml:space="preserve">アダタラ </t>
    </rPh>
    <rPh sb="4" eb="6">
      <t xml:space="preserve">サハラ </t>
    </rPh>
    <phoneticPr fontId="2"/>
  </si>
  <si>
    <t>安達太良沼ノ平3 Ad-NT3</t>
    <rPh sb="0" eb="4">
      <t xml:space="preserve">アダタラ </t>
    </rPh>
    <rPh sb="4" eb="5">
      <t xml:space="preserve">ヌマノタイラ </t>
    </rPh>
    <phoneticPr fontId="2"/>
  </si>
  <si>
    <t>多面体形，発泡不良安山岩細粒火山礫混じり暗灰色粗粒火山灰</t>
    <rPh sb="0" eb="3">
      <t xml:space="preserve">タメンタイメイ </t>
    </rPh>
    <rPh sb="3" eb="4">
      <t xml:space="preserve">ケイ </t>
    </rPh>
    <rPh sb="5" eb="9">
      <t xml:space="preserve">ハッポウフリョウ </t>
    </rPh>
    <rPh sb="9" eb="17">
      <t xml:space="preserve">アンザンガンサイリュウカザンレキ </t>
    </rPh>
    <rPh sb="17" eb="18">
      <t xml:space="preserve">マジル </t>
    </rPh>
    <rPh sb="20" eb="23">
      <t xml:space="preserve">アンハイイロ </t>
    </rPh>
    <rPh sb="23" eb="28">
      <t xml:space="preserve">ソリュウカザンバイ </t>
    </rPh>
    <phoneticPr fontId="2"/>
  </si>
  <si>
    <t>安達太良沼ノ平2 Ad-NT2</t>
    <rPh sb="0" eb="4">
      <t xml:space="preserve">アダタラ </t>
    </rPh>
    <rPh sb="4" eb="5">
      <t xml:space="preserve">ヌマノタイラ </t>
    </rPh>
    <phoneticPr fontId="2"/>
  </si>
  <si>
    <t>暗灰色粗粒砂サイズ火山灰</t>
    <rPh sb="0" eb="3">
      <t xml:space="preserve">アンハイイロ </t>
    </rPh>
    <rPh sb="3" eb="6">
      <t xml:space="preserve">ソリュウサ </t>
    </rPh>
    <rPh sb="9" eb="12">
      <t xml:space="preserve">カザンバイ </t>
    </rPh>
    <phoneticPr fontId="2"/>
  </si>
  <si>
    <t>暗灰色中粒砂サイズ火山灰</t>
    <rPh sb="0" eb="3">
      <t xml:space="preserve">アンハイイロ </t>
    </rPh>
    <rPh sb="3" eb="4">
      <t xml:space="preserve">ナカ </t>
    </rPh>
    <rPh sb="4" eb="6">
      <t xml:space="preserve">ソリュウサ </t>
    </rPh>
    <rPh sb="9" eb="12">
      <t xml:space="preserve">カザンバイ </t>
    </rPh>
    <phoneticPr fontId="2"/>
  </si>
  <si>
    <t>安達太良沼ノ平1 Ad-NT1</t>
    <rPh sb="0" eb="4">
      <t xml:space="preserve">アダタラ </t>
    </rPh>
    <rPh sb="4" eb="5">
      <t xml:space="preserve">ヌマノタイラ </t>
    </rPh>
    <phoneticPr fontId="2"/>
  </si>
  <si>
    <t>二本松市勢至平東</t>
    <rPh sb="0" eb="4">
      <t xml:space="preserve">ニホンマツシ </t>
    </rPh>
    <rPh sb="4" eb="5">
      <t xml:space="preserve">セイ </t>
    </rPh>
    <rPh sb="5" eb="6">
      <t xml:space="preserve">イタル </t>
    </rPh>
    <rPh sb="6" eb="7">
      <t xml:space="preserve">タイラ </t>
    </rPh>
    <rPh sb="7" eb="8">
      <t xml:space="preserve">ヒガシ </t>
    </rPh>
    <phoneticPr fontId="2"/>
  </si>
  <si>
    <t>961120-2</t>
    <phoneticPr fontId="4"/>
  </si>
  <si>
    <t>37.62623N</t>
    <phoneticPr fontId="4"/>
  </si>
  <si>
    <t>140.31871E</t>
    <phoneticPr fontId="4"/>
  </si>
  <si>
    <t>暗灰色，多面体形安山岩細粒火山礫．基底部に炭質物</t>
    <rPh sb="0" eb="3">
      <t>アンハイイロ</t>
    </rPh>
    <rPh sb="4" eb="7">
      <t xml:space="preserve">タメンタイケイ </t>
    </rPh>
    <rPh sb="7" eb="8">
      <t xml:space="preserve">ケイ </t>
    </rPh>
    <rPh sb="8" eb="16">
      <t xml:space="preserve">アンザンガンサイリュウカザンレキ </t>
    </rPh>
    <rPh sb="17" eb="20">
      <t xml:space="preserve">キテイブニ </t>
    </rPh>
    <rPh sb="21" eb="24">
      <t xml:space="preserve">タンシツブツ </t>
    </rPh>
    <phoneticPr fontId="2"/>
  </si>
  <si>
    <t>多面体形安山岩細粒火山礫まじり暗灰色粗粒火山灰</t>
    <rPh sb="0" eb="3">
      <t xml:space="preserve">タメンタイケイ </t>
    </rPh>
    <rPh sb="3" eb="4">
      <t xml:space="preserve">ケイ </t>
    </rPh>
    <rPh sb="4" eb="12">
      <t xml:space="preserve">アンザンガンサイリュウカザンレキ </t>
    </rPh>
    <rPh sb="15" eb="18">
      <t xml:space="preserve">アンハイイロ </t>
    </rPh>
    <rPh sb="18" eb="20">
      <t xml:space="preserve">ソリュウ </t>
    </rPh>
    <rPh sb="20" eb="23">
      <t xml:space="preserve">カザンバイ </t>
    </rPh>
    <phoneticPr fontId="2"/>
  </si>
  <si>
    <t>明灰色粗粒火山灰</t>
    <rPh sb="0" eb="3">
      <t xml:space="preserve">メイハイイロ </t>
    </rPh>
    <rPh sb="3" eb="5">
      <t xml:space="preserve">ソリュウ </t>
    </rPh>
    <rPh sb="5" eb="8">
      <t xml:space="preserve">カザンバイ </t>
    </rPh>
    <phoneticPr fontId="2"/>
  </si>
  <si>
    <t>黄色，粘土質火山灰</t>
    <rPh sb="0" eb="2">
      <t xml:space="preserve">キイロ </t>
    </rPh>
    <rPh sb="3" eb="6">
      <t xml:space="preserve">ネンドシツ </t>
    </rPh>
    <rPh sb="6" eb="9">
      <t xml:space="preserve">カザンバイ </t>
    </rPh>
    <phoneticPr fontId="2"/>
  </si>
  <si>
    <t>暗灰色粗粒火山灰</t>
    <rPh sb="0" eb="1">
      <t xml:space="preserve">アンハイイロ </t>
    </rPh>
    <rPh sb="3" eb="8">
      <t xml:space="preserve">ソリュウカザンバイ </t>
    </rPh>
    <phoneticPr fontId="2"/>
  </si>
  <si>
    <t>黄色〜白色，粘土質火山灰</t>
    <rPh sb="0" eb="2">
      <t xml:space="preserve">キイロ </t>
    </rPh>
    <rPh sb="3" eb="5">
      <t xml:space="preserve">ハクショク </t>
    </rPh>
    <rPh sb="6" eb="9">
      <t xml:space="preserve">ネンドシツ </t>
    </rPh>
    <rPh sb="9" eb="12">
      <t xml:space="preserve">カザンバイ </t>
    </rPh>
    <phoneticPr fontId="2"/>
  </si>
  <si>
    <t>植物遺骸</t>
    <rPh sb="0" eb="2">
      <t xml:space="preserve">ショクブツ </t>
    </rPh>
    <rPh sb="2" eb="4">
      <t xml:space="preserve">イガイ </t>
    </rPh>
    <phoneticPr fontId="2"/>
  </si>
  <si>
    <t>リグナイト</t>
    <phoneticPr fontId="2"/>
  </si>
  <si>
    <t>暗褐色火山灰土</t>
    <rPh sb="0" eb="1">
      <t xml:space="preserve">アン </t>
    </rPh>
    <rPh sb="1" eb="2">
      <t xml:space="preserve">カッショクカザンバイ </t>
    </rPh>
    <rPh sb="6" eb="7">
      <t xml:space="preserve">ドジョウ </t>
    </rPh>
    <phoneticPr fontId="2"/>
  </si>
  <si>
    <t>沼沢沼沢湖 Nm-NK</t>
    <rPh sb="0" eb="2">
      <t xml:space="preserve">ヌマザワ </t>
    </rPh>
    <rPh sb="2" eb="5">
      <t xml:space="preserve">ヌマザワコ </t>
    </rPh>
    <phoneticPr fontId="2"/>
  </si>
  <si>
    <t>AD104</t>
    <phoneticPr fontId="2"/>
  </si>
  <si>
    <t>白色軽石火山礫．正級化</t>
    <rPh sb="0" eb="2">
      <t xml:space="preserve">ハクショク </t>
    </rPh>
    <rPh sb="2" eb="4">
      <t xml:space="preserve">カルイシ </t>
    </rPh>
    <rPh sb="4" eb="7">
      <t xml:space="preserve">カザンレキ </t>
    </rPh>
    <rPh sb="8" eb="11">
      <t xml:space="preserve">セイキュウカ </t>
    </rPh>
    <phoneticPr fontId="2"/>
  </si>
  <si>
    <t>安達太良沼ノ平4 Ad-NT4</t>
    <rPh sb="0" eb="4">
      <t xml:space="preserve">アダタラ </t>
    </rPh>
    <rPh sb="4" eb="5">
      <t xml:space="preserve">ヌマノタイラ </t>
    </rPh>
    <phoneticPr fontId="2"/>
  </si>
  <si>
    <t>灰色安山岩質，中粒砂サイズ火山灰</t>
    <rPh sb="0" eb="2">
      <t>ハイイロ</t>
    </rPh>
    <rPh sb="2" eb="6">
      <t xml:space="preserve">アンザンガンシツ </t>
    </rPh>
    <rPh sb="7" eb="10">
      <t xml:space="preserve">チュウリュウサ </t>
    </rPh>
    <rPh sb="13" eb="16">
      <t xml:space="preserve">カザンバイ </t>
    </rPh>
    <phoneticPr fontId="2"/>
  </si>
  <si>
    <t>平行層理を持つスコリア火山礫．粗粒砂の基質持つ</t>
    <rPh sb="0" eb="4">
      <t xml:space="preserve">ヘイコウソウリヲ </t>
    </rPh>
    <rPh sb="5" eb="6">
      <t xml:space="preserve">モツ </t>
    </rPh>
    <rPh sb="11" eb="14">
      <t xml:space="preserve">カザンレキ </t>
    </rPh>
    <rPh sb="15" eb="18">
      <t xml:space="preserve">ソリュウサ </t>
    </rPh>
    <phoneticPr fontId="2"/>
  </si>
  <si>
    <r>
      <rPr>
        <sz val="11"/>
        <rFont val="ＭＳ Ｐゴシック"/>
        <family val="2"/>
        <charset val="128"/>
      </rPr>
      <t>褐色火山灰土</t>
    </r>
    <r>
      <rPr>
        <sz val="11"/>
        <rFont val="Arial"/>
        <family val="2"/>
      </rPr>
      <t>．上面に植物遺骸多</t>
    </r>
    <rPh sb="0" eb="1">
      <t xml:space="preserve">カッショクカザンバイ </t>
    </rPh>
    <rPh sb="5" eb="6">
      <t xml:space="preserve">ドジョウ </t>
    </rPh>
    <rPh sb="7" eb="9">
      <t xml:space="preserve">ジョウメンニ </t>
    </rPh>
    <rPh sb="10" eb="12">
      <t xml:space="preserve">ショクブツ </t>
    </rPh>
    <rPh sb="12" eb="14">
      <t xml:space="preserve">イガイノウシュウ </t>
    </rPh>
    <rPh sb="14" eb="15">
      <t xml:space="preserve">タ </t>
    </rPh>
    <phoneticPr fontId="2"/>
  </si>
  <si>
    <t>6210±70 yBP</t>
    <phoneticPr fontId="2"/>
  </si>
  <si>
    <t>Loc.14</t>
    <phoneticPr fontId="2"/>
  </si>
  <si>
    <t>多面体形安山岩火山礫まじり暗灰色粗粒火山灰．炭質物含</t>
    <rPh sb="0" eb="3">
      <t xml:space="preserve">タメンタイケイ </t>
    </rPh>
    <rPh sb="3" eb="4">
      <t xml:space="preserve">ケイ </t>
    </rPh>
    <rPh sb="4" eb="10">
      <t xml:space="preserve">アンザンガンサイリュウカザンレキ </t>
    </rPh>
    <rPh sb="13" eb="16">
      <t xml:space="preserve">アンハイイロ </t>
    </rPh>
    <rPh sb="16" eb="18">
      <t xml:space="preserve">ソリュウ </t>
    </rPh>
    <rPh sb="18" eb="21">
      <t xml:space="preserve">カザンバイ </t>
    </rPh>
    <rPh sb="22" eb="25">
      <t xml:space="preserve">タンシツブツ </t>
    </rPh>
    <rPh sb="25" eb="26">
      <t xml:space="preserve">ガン </t>
    </rPh>
    <phoneticPr fontId="2"/>
  </si>
  <si>
    <t>7270±90 yBP</t>
    <phoneticPr fontId="2"/>
  </si>
  <si>
    <t>多面体形安山岩細粒火山礫まじり暗灰色粗粒火山灰．炭質物含</t>
    <rPh sb="0" eb="3">
      <t xml:space="preserve">タメンタイケイ </t>
    </rPh>
    <rPh sb="3" eb="4">
      <t xml:space="preserve">ケイ </t>
    </rPh>
    <rPh sb="4" eb="12">
      <t xml:space="preserve">アンザンガンサイリュウカザンレキ </t>
    </rPh>
    <rPh sb="15" eb="18">
      <t xml:space="preserve">アンハイイロ </t>
    </rPh>
    <rPh sb="18" eb="20">
      <t xml:space="preserve">ソリュウ </t>
    </rPh>
    <rPh sb="20" eb="23">
      <t xml:space="preserve">カザンバイ </t>
    </rPh>
    <rPh sb="24" eb="28">
      <t xml:space="preserve">タンシツブツガン </t>
    </rPh>
    <phoneticPr fontId="2"/>
  </si>
  <si>
    <t>7740±80 yBP</t>
    <phoneticPr fontId="2"/>
  </si>
  <si>
    <t>褐色火山灰土．上面に植物遺骸多</t>
    <rPh sb="0" eb="2">
      <t xml:space="preserve">カッショク </t>
    </rPh>
    <rPh sb="2" eb="6">
      <t xml:space="preserve">カザンバイド </t>
    </rPh>
    <rPh sb="6" eb="7">
      <t>．</t>
    </rPh>
    <rPh sb="7" eb="8">
      <t xml:space="preserve">ジョウメンニ </t>
    </rPh>
    <rPh sb="10" eb="11">
      <t xml:space="preserve">ショクブツイガイタ </t>
    </rPh>
    <phoneticPr fontId="2"/>
  </si>
  <si>
    <t>961119-1</t>
    <phoneticPr fontId="4"/>
  </si>
  <si>
    <t>Loc.13</t>
    <phoneticPr fontId="2"/>
  </si>
  <si>
    <t>37.62827N</t>
    <phoneticPr fontId="4"/>
  </si>
  <si>
    <t>140.31547E</t>
    <phoneticPr fontId="4"/>
  </si>
  <si>
    <t>白色，粘土質火山灰</t>
    <rPh sb="0" eb="2">
      <t xml:space="preserve">ハクショク </t>
    </rPh>
    <rPh sb="3" eb="6">
      <t xml:space="preserve">ネンドシツ </t>
    </rPh>
    <rPh sb="6" eb="9">
      <t xml:space="preserve">カザンバイ </t>
    </rPh>
    <phoneticPr fontId="2"/>
  </si>
  <si>
    <t>590±50 yBP</t>
    <phoneticPr fontId="2"/>
  </si>
  <si>
    <t>クロボク土．最上部から測年試料採取</t>
    <rPh sb="6" eb="9">
      <t xml:space="preserve">サイジョウブカラ </t>
    </rPh>
    <rPh sb="11" eb="15">
      <t xml:space="preserve">ソクネンシリョウ </t>
    </rPh>
    <rPh sb="15" eb="17">
      <t xml:space="preserve">サイシュ </t>
    </rPh>
    <phoneticPr fontId="2"/>
  </si>
  <si>
    <t>Ad-p4</t>
    <phoneticPr fontId="2"/>
  </si>
  <si>
    <t>黄色，粘土質火山灰．基底部に石質岩片細粒火山礫多</t>
    <rPh sb="0" eb="2">
      <t xml:space="preserve">キイロ </t>
    </rPh>
    <rPh sb="3" eb="6">
      <t xml:space="preserve">ネンドシツ </t>
    </rPh>
    <rPh sb="6" eb="9">
      <t xml:space="preserve">カザンバイ </t>
    </rPh>
    <rPh sb="10" eb="13">
      <t xml:space="preserve">キテイブニ </t>
    </rPh>
    <rPh sb="14" eb="18">
      <t xml:space="preserve">セキシツガンペン </t>
    </rPh>
    <rPh sb="18" eb="24">
      <t xml:space="preserve">サイリュウカザンレキタ </t>
    </rPh>
    <phoneticPr fontId="2"/>
  </si>
  <si>
    <t>1070±50 yBP</t>
    <phoneticPr fontId="2"/>
  </si>
  <si>
    <t>Ad-p3</t>
    <phoneticPr fontId="2"/>
  </si>
  <si>
    <t>安達太良沼ノ平6 Ad-NT6</t>
    <rPh sb="0" eb="4">
      <t xml:space="preserve">アダタラ </t>
    </rPh>
    <rPh sb="4" eb="5">
      <t xml:space="preserve">ヌマノタイラ </t>
    </rPh>
    <phoneticPr fontId="2"/>
  </si>
  <si>
    <t>石質岩片細粒火山礫混じり黄色，粘土質火山灰</t>
    <rPh sb="0" eb="2">
      <t xml:space="preserve">セキシツ </t>
    </rPh>
    <rPh sb="2" eb="4">
      <t xml:space="preserve">ガンペン </t>
    </rPh>
    <rPh sb="4" eb="9">
      <t xml:space="preserve">サイリュウカザンレキ </t>
    </rPh>
    <rPh sb="9" eb="10">
      <t xml:space="preserve">マジリ </t>
    </rPh>
    <rPh sb="12" eb="14">
      <t xml:space="preserve">キイロ </t>
    </rPh>
    <rPh sb="15" eb="18">
      <t xml:space="preserve">ネンドシツ </t>
    </rPh>
    <rPh sb="18" eb="21">
      <t xml:space="preserve">カザンバイ </t>
    </rPh>
    <phoneticPr fontId="2"/>
  </si>
  <si>
    <t>2410±60 yBP</t>
    <phoneticPr fontId="2"/>
  </si>
  <si>
    <t>Ad-p2</t>
    <phoneticPr fontId="2"/>
  </si>
  <si>
    <t>Ad-p1</t>
    <phoneticPr fontId="2"/>
  </si>
  <si>
    <t>崖錐</t>
    <rPh sb="0" eb="2">
      <t xml:space="preserve">ガイスイ </t>
    </rPh>
    <phoneticPr fontId="2"/>
  </si>
  <si>
    <t>安山岩角礫</t>
    <rPh sb="0" eb="3">
      <t xml:space="preserve">アンザンガンシツ </t>
    </rPh>
    <rPh sb="3" eb="5">
      <t xml:space="preserve">カクレキ </t>
    </rPh>
    <phoneticPr fontId="2"/>
  </si>
  <si>
    <t>暗灰色，多面体形安山岩細粒火山礫 (径5-20mm)，明灰色軽石含</t>
    <rPh sb="0" eb="3">
      <t xml:space="preserve">アンハイイロ </t>
    </rPh>
    <rPh sb="4" eb="7">
      <t xml:space="preserve">タメンタイケイ </t>
    </rPh>
    <rPh sb="7" eb="8">
      <t xml:space="preserve">ケイ </t>
    </rPh>
    <rPh sb="8" eb="16">
      <t xml:space="preserve">アンザンガンサイリュウカザンレキ </t>
    </rPh>
    <rPh sb="18" eb="19">
      <t xml:space="preserve">ケイ </t>
    </rPh>
    <rPh sb="27" eb="30">
      <t xml:space="preserve">メイハイイロ </t>
    </rPh>
    <rPh sb="30" eb="32">
      <t xml:space="preserve">カルイシ </t>
    </rPh>
    <rPh sb="32" eb="33">
      <t xml:space="preserve">ガン </t>
    </rPh>
    <phoneticPr fontId="2"/>
  </si>
  <si>
    <t>安山岩細粒火山礫まじり暗灰色粗粒火山灰</t>
    <rPh sb="0" eb="8">
      <t xml:space="preserve">アンザンガンサイリュウカザンレキ </t>
    </rPh>
    <rPh sb="11" eb="14">
      <t xml:space="preserve">アンハイイロ </t>
    </rPh>
    <rPh sb="14" eb="16">
      <t xml:space="preserve">ソリュウ </t>
    </rPh>
    <rPh sb="16" eb="19">
      <t xml:space="preserve">カザンバイ </t>
    </rPh>
    <phoneticPr fontId="2"/>
  </si>
  <si>
    <t>炭化木混じり褐色粗粒火山灰質土壌</t>
    <rPh sb="0" eb="3">
      <t xml:space="preserve">タンカモク </t>
    </rPh>
    <rPh sb="3" eb="4">
      <t xml:space="preserve">マジリ </t>
    </rPh>
    <rPh sb="6" eb="8">
      <t xml:space="preserve">カッショク </t>
    </rPh>
    <rPh sb="8" eb="10">
      <t xml:space="preserve">ソリュウ </t>
    </rPh>
    <rPh sb="10" eb="14">
      <t xml:space="preserve">カザンバイシツ </t>
    </rPh>
    <rPh sb="14" eb="16">
      <t xml:space="preserve">ドジョウ </t>
    </rPh>
    <phoneticPr fontId="2"/>
  </si>
  <si>
    <t>3990±60 yBP</t>
    <phoneticPr fontId="2"/>
  </si>
  <si>
    <t>安山岩細粒火山礫まじり暗灰色粗粒火山灰．植物根跡多</t>
    <rPh sb="0" eb="8">
      <t xml:space="preserve">アンザンガンサイリュウカザンレキ </t>
    </rPh>
    <rPh sb="11" eb="14">
      <t xml:space="preserve">アンハイイロ </t>
    </rPh>
    <rPh sb="14" eb="16">
      <t xml:space="preserve">ソリュウ </t>
    </rPh>
    <rPh sb="16" eb="19">
      <t xml:space="preserve">カザンバイ </t>
    </rPh>
    <rPh sb="20" eb="23">
      <t xml:space="preserve">ショクブツコン </t>
    </rPh>
    <rPh sb="23" eb="24">
      <t xml:space="preserve">アト </t>
    </rPh>
    <rPh sb="24" eb="25">
      <t xml:space="preserve">タ </t>
    </rPh>
    <phoneticPr fontId="2"/>
  </si>
  <si>
    <t>暗灰色粗粒火山灰</t>
    <rPh sb="0" eb="1">
      <t xml:space="preserve">アンハイイロ </t>
    </rPh>
    <rPh sb="3" eb="4">
      <t xml:space="preserve">ソリュウカザンバイ </t>
    </rPh>
    <phoneticPr fontId="2"/>
  </si>
  <si>
    <t>福島市松川町笹平</t>
    <rPh sb="0" eb="3">
      <t xml:space="preserve">フクシマシ </t>
    </rPh>
    <rPh sb="3" eb="6">
      <t xml:space="preserve">マツカワマチ </t>
    </rPh>
    <rPh sb="6" eb="8">
      <t xml:space="preserve">ササダイラ </t>
    </rPh>
    <phoneticPr fontId="2"/>
  </si>
  <si>
    <t>Loc. 19</t>
    <phoneticPr fontId="2"/>
  </si>
  <si>
    <t>褐色火山灰土．スコリア，軽石火山礫混じり</t>
    <rPh sb="0" eb="1">
      <t xml:space="preserve">カッショクカザンバイド </t>
    </rPh>
    <rPh sb="12" eb="14">
      <t xml:space="preserve">カルイシ </t>
    </rPh>
    <rPh sb="14" eb="18">
      <t xml:space="preserve">カザンレキマジル </t>
    </rPh>
    <phoneticPr fontId="2"/>
  </si>
  <si>
    <t>発泡不良，安山岩火山礫混じり暗灰色粗粒火山灰</t>
    <rPh sb="0" eb="4">
      <t xml:space="preserve">ハッポウフリョウ </t>
    </rPh>
    <rPh sb="5" eb="8">
      <t xml:space="preserve">アンザンガン </t>
    </rPh>
    <rPh sb="8" eb="11">
      <t xml:space="preserve">サイリュウカザンレキタ </t>
    </rPh>
    <rPh sb="11" eb="12">
      <t xml:space="preserve">マジル </t>
    </rPh>
    <rPh sb="14" eb="17">
      <t xml:space="preserve">アンハイイロ </t>
    </rPh>
    <rPh sb="17" eb="19">
      <t xml:space="preserve">ソリュウ </t>
    </rPh>
    <rPh sb="19" eb="22">
      <t xml:space="preserve">カザンバイ </t>
    </rPh>
    <phoneticPr fontId="4"/>
  </si>
  <si>
    <t>沼沢水沼 Nm-MZ</t>
    <rPh sb="0" eb="2">
      <t xml:space="preserve">ヌマザワ </t>
    </rPh>
    <rPh sb="2" eb="4">
      <t xml:space="preserve">ミズヌマ </t>
    </rPh>
    <phoneticPr fontId="2"/>
  </si>
  <si>
    <t>白色軽石細粒火山礫混じり結晶質粗粒火山灰．Qz目立つ</t>
    <rPh sb="0" eb="2">
      <t xml:space="preserve">ハクショク </t>
    </rPh>
    <rPh sb="2" eb="4">
      <t xml:space="preserve">カルイシ </t>
    </rPh>
    <rPh sb="4" eb="9">
      <t xml:space="preserve">サイリュウカザンレキ </t>
    </rPh>
    <rPh sb="9" eb="10">
      <t xml:space="preserve">マジリ </t>
    </rPh>
    <rPh sb="12" eb="15">
      <t xml:space="preserve">ケッショウシツ </t>
    </rPh>
    <rPh sb="15" eb="20">
      <t xml:space="preserve">ソリュウカザンバイ </t>
    </rPh>
    <rPh sb="23" eb="25">
      <t xml:space="preserve">メダツ </t>
    </rPh>
    <phoneticPr fontId="2"/>
  </si>
  <si>
    <t>黄色軽石火山礫混じり結晶質粗粒火山灰</t>
    <rPh sb="0" eb="2">
      <t xml:space="preserve">キイロ </t>
    </rPh>
    <rPh sb="2" eb="4">
      <t xml:space="preserve">カルイシ </t>
    </rPh>
    <rPh sb="4" eb="7">
      <t xml:space="preserve">カザンレキサンザイ </t>
    </rPh>
    <rPh sb="8" eb="11">
      <t xml:space="preserve">セイキュウカ </t>
    </rPh>
    <phoneticPr fontId="2"/>
  </si>
  <si>
    <t>980722-4</t>
    <phoneticPr fontId="2"/>
  </si>
  <si>
    <t>37.65738N</t>
    <phoneticPr fontId="4"/>
  </si>
  <si>
    <t>140.37156E</t>
    <phoneticPr fontId="4"/>
  </si>
  <si>
    <r>
      <t>安達太良えびす2</t>
    </r>
    <r>
      <rPr>
        <sz val="11"/>
        <rFont val="Arial"/>
        <family val="2"/>
      </rPr>
      <t xml:space="preserve"> Ad-EB2</t>
    </r>
    <phoneticPr fontId="2"/>
  </si>
  <si>
    <t>赤褐色スコリア火山礫</t>
    <rPh sb="0" eb="2">
      <t xml:space="preserve">セキカッショク </t>
    </rPh>
    <phoneticPr fontId="2"/>
  </si>
  <si>
    <r>
      <t>安達太良えびす1</t>
    </r>
    <r>
      <rPr>
        <sz val="11"/>
        <rFont val="Arial"/>
        <family val="2"/>
      </rPr>
      <t xml:space="preserve"> Ad-EB1</t>
    </r>
    <phoneticPr fontId="2"/>
  </si>
  <si>
    <t>弱い成層構造持つ暗灰色粗粒火山灰．</t>
    <rPh sb="0" eb="1">
      <t xml:space="preserve">ヨワイ </t>
    </rPh>
    <rPh sb="2" eb="7">
      <t xml:space="preserve">セイソウコウゾウモツ </t>
    </rPh>
    <rPh sb="8" eb="9">
      <t>アンハイイ</t>
    </rPh>
    <phoneticPr fontId="2"/>
  </si>
  <si>
    <t>白色軽石火山礫．赤褐色スコリア火山礫混じる</t>
    <rPh sb="0" eb="1">
      <t xml:space="preserve">ハクショク </t>
    </rPh>
    <rPh sb="2" eb="3">
      <t xml:space="preserve">カルイシカザンレキ </t>
    </rPh>
    <rPh sb="8" eb="11">
      <t xml:space="preserve">セキカッショク </t>
    </rPh>
    <rPh sb="15" eb="19">
      <t xml:space="preserve">カザンレキマジル </t>
    </rPh>
    <phoneticPr fontId="2"/>
  </si>
  <si>
    <t>白色軽石+赤褐色スコリア細粒火山礫．基質に結晶片多</t>
    <rPh sb="0" eb="4">
      <t xml:space="preserve">ハクショクカルイシ </t>
    </rPh>
    <rPh sb="5" eb="8">
      <t xml:space="preserve">セキカッショクスコリア </t>
    </rPh>
    <rPh sb="12" eb="17">
      <t xml:space="preserve">サイリュウカザンレキ </t>
    </rPh>
    <rPh sb="18" eb="20">
      <t xml:space="preserve">キシツニ </t>
    </rPh>
    <rPh sb="21" eb="25">
      <t xml:space="preserve">ケッショウヘンタ </t>
    </rPh>
    <phoneticPr fontId="2"/>
  </si>
  <si>
    <t>スコリア細粒火山礫と粗粒火山灰の互層．固結</t>
    <rPh sb="4" eb="9">
      <t xml:space="preserve">サイリュウカザンレキ </t>
    </rPh>
    <rPh sb="10" eb="15">
      <t xml:space="preserve">ソリュウカザンバイノゴソウ </t>
    </rPh>
    <rPh sb="19" eb="21">
      <t xml:space="preserve">コケツ </t>
    </rPh>
    <phoneticPr fontId="2"/>
  </si>
  <si>
    <t>褐色火山灰土．スコリア，軽石火山礫混じり．下部は赤褐色</t>
    <rPh sb="0" eb="1">
      <t xml:space="preserve">カッショクカザンバイド </t>
    </rPh>
    <rPh sb="12" eb="14">
      <t xml:space="preserve">カルイシ </t>
    </rPh>
    <rPh sb="14" eb="18">
      <t xml:space="preserve">カザンレキマジル </t>
    </rPh>
    <rPh sb="21" eb="23">
      <t xml:space="preserve">カブハ </t>
    </rPh>
    <rPh sb="24" eb="27">
      <t xml:space="preserve">セキカッショク </t>
    </rPh>
    <phoneticPr fontId="2"/>
  </si>
  <si>
    <t>軽石火山礫．淘汰良．基質に結晶片．白色軽石＞黒色軽石</t>
    <rPh sb="0" eb="2">
      <t xml:space="preserve">カルイシ </t>
    </rPh>
    <rPh sb="2" eb="5">
      <t xml:space="preserve">カザンレキ </t>
    </rPh>
    <rPh sb="6" eb="9">
      <t xml:space="preserve">トウタリョウ </t>
    </rPh>
    <rPh sb="10" eb="12">
      <t xml:space="preserve">キシツニ </t>
    </rPh>
    <rPh sb="13" eb="16">
      <t xml:space="preserve">ケッショウヘン </t>
    </rPh>
    <rPh sb="17" eb="19">
      <t xml:space="preserve">ハクショク </t>
    </rPh>
    <rPh sb="19" eb="21">
      <t xml:space="preserve">カルイシ </t>
    </rPh>
    <rPh sb="22" eb="26">
      <t xml:space="preserve">コクショクカルイシ </t>
    </rPh>
    <phoneticPr fontId="2"/>
  </si>
  <si>
    <t>発泡不良，安山岩細礫火山礫混じり暗灰色粗粒火山灰．成層し，固結</t>
    <rPh sb="0" eb="4">
      <t xml:space="preserve">ハッポウフリョウ </t>
    </rPh>
    <rPh sb="5" eb="8">
      <t xml:space="preserve">アンザンガン </t>
    </rPh>
    <rPh sb="8" eb="10">
      <t xml:space="preserve">サイレキ </t>
    </rPh>
    <rPh sb="10" eb="13">
      <t xml:space="preserve">サイリュウカザンレキタ </t>
    </rPh>
    <rPh sb="13" eb="14">
      <t xml:space="preserve">マジル </t>
    </rPh>
    <rPh sb="16" eb="19">
      <t xml:space="preserve">アンハイイロ </t>
    </rPh>
    <rPh sb="19" eb="21">
      <t xml:space="preserve">ソリュウ </t>
    </rPh>
    <rPh sb="21" eb="24">
      <t xml:space="preserve">カザンバイ </t>
    </rPh>
    <rPh sb="25" eb="27">
      <t xml:space="preserve">セイソウ </t>
    </rPh>
    <rPh sb="29" eb="31">
      <t xml:space="preserve">コケツ </t>
    </rPh>
    <phoneticPr fontId="4"/>
  </si>
  <si>
    <t>黄色軽石火山礫混じりの淘汰の良い結晶質火山灰 (径1-2mm)</t>
    <rPh sb="0" eb="2">
      <t xml:space="preserve">キイロ </t>
    </rPh>
    <rPh sb="2" eb="4">
      <t xml:space="preserve">カルイシ </t>
    </rPh>
    <rPh sb="4" eb="5">
      <t xml:space="preserve">カザンレキマジリノ </t>
    </rPh>
    <rPh sb="11" eb="13">
      <t xml:space="preserve">トウタノヨイ </t>
    </rPh>
    <rPh sb="16" eb="19">
      <t xml:space="preserve">ケッショウシツ </t>
    </rPh>
    <rPh sb="19" eb="22">
      <t xml:space="preserve">カザンバイ </t>
    </rPh>
    <rPh sb="24" eb="25">
      <t xml:space="preserve">ケイ </t>
    </rPh>
    <phoneticPr fontId="2"/>
  </si>
  <si>
    <t>安達太良水原6 Ad-MH6</t>
    <rPh sb="0" eb="4">
      <t xml:space="preserve">アダタラ </t>
    </rPh>
    <rPh sb="4" eb="6">
      <t xml:space="preserve">ミズハラ </t>
    </rPh>
    <phoneticPr fontId="2"/>
  </si>
  <si>
    <t>安達太良水原4 Ad-MH4</t>
    <rPh sb="0" eb="4">
      <t xml:space="preserve">アダタラ </t>
    </rPh>
    <rPh sb="4" eb="5">
      <t xml:space="preserve">ミズヌマ </t>
    </rPh>
    <rPh sb="5" eb="6">
      <t xml:space="preserve">ハラ </t>
    </rPh>
    <phoneticPr fontId="2"/>
  </si>
  <si>
    <t>安達太良水原1 Ad-MH1</t>
    <rPh sb="0" eb="4">
      <t xml:space="preserve">アダタラ </t>
    </rPh>
    <rPh sb="4" eb="5">
      <t xml:space="preserve">ミズヌマ </t>
    </rPh>
    <rPh sb="5" eb="6">
      <t xml:space="preserve">ハラ </t>
    </rPh>
    <phoneticPr fontId="2"/>
  </si>
  <si>
    <t>オレンジ色軽石細粒火山礫．淘汰良</t>
    <rPh sb="5" eb="7">
      <t xml:space="preserve">カルイシ </t>
    </rPh>
    <rPh sb="7" eb="12">
      <t xml:space="preserve">サイリュウカザンレキ </t>
    </rPh>
    <rPh sb="13" eb="16">
      <t xml:space="preserve">トウタリョウ </t>
    </rPh>
    <phoneticPr fontId="2"/>
  </si>
  <si>
    <t>安達太良水原5 Ad-MH5</t>
    <rPh sb="0" eb="4">
      <t xml:space="preserve">アダタラ </t>
    </rPh>
    <rPh sb="4" eb="6">
      <t xml:space="preserve">ミズハラ </t>
    </rPh>
    <phoneticPr fontId="2"/>
  </si>
  <si>
    <t>土壌中に赤褐色スコリア火山礫多．粘土化著しい</t>
    <rPh sb="0" eb="3">
      <t xml:space="preserve">ドジョウチュウニ </t>
    </rPh>
    <rPh sb="4" eb="5">
      <t xml:space="preserve">セキカッショク </t>
    </rPh>
    <rPh sb="7" eb="10">
      <t>スコリアク</t>
    </rPh>
    <rPh sb="11" eb="12">
      <t xml:space="preserve">カザンレキ </t>
    </rPh>
    <rPh sb="14" eb="15">
      <t xml:space="preserve">タ </t>
    </rPh>
    <rPh sb="16" eb="20">
      <t xml:space="preserve">ネンドカイチジルシイ </t>
    </rPh>
    <phoneticPr fontId="2"/>
  </si>
  <si>
    <t>赤褐色+暗灰色，発泡不良安山岩細粒火山礫．白色変質岩片伴う</t>
    <rPh sb="0" eb="1">
      <t xml:space="preserve">セキカッショク </t>
    </rPh>
    <rPh sb="4" eb="7">
      <t xml:space="preserve">アンハイイロ </t>
    </rPh>
    <rPh sb="12" eb="15">
      <t xml:space="preserve">アンザンガン </t>
    </rPh>
    <rPh sb="15" eb="17">
      <t xml:space="preserve">サイリュウ </t>
    </rPh>
    <rPh sb="17" eb="20">
      <t xml:space="preserve">カザンレキイイ </t>
    </rPh>
    <rPh sb="21" eb="23">
      <t xml:space="preserve">ハクショク </t>
    </rPh>
    <rPh sb="23" eb="28">
      <t xml:space="preserve">ヘンシツガンペントモナウ </t>
    </rPh>
    <phoneticPr fontId="2"/>
  </si>
  <si>
    <t>粘土化した白色軽石細粒火山礫含む結晶質粗粒火山灰．Qz, Bt含</t>
    <rPh sb="0" eb="3">
      <t xml:space="preserve">ネンドカシタ </t>
    </rPh>
    <rPh sb="5" eb="7">
      <t xml:space="preserve">ハクショク </t>
    </rPh>
    <rPh sb="7" eb="9">
      <t xml:space="preserve">カルイシ </t>
    </rPh>
    <rPh sb="9" eb="14">
      <t xml:space="preserve">サイリュウカザンレキ </t>
    </rPh>
    <rPh sb="14" eb="15">
      <t xml:space="preserve">フクム </t>
    </rPh>
    <rPh sb="16" eb="19">
      <t xml:space="preserve">ケッショウシツ </t>
    </rPh>
    <rPh sb="19" eb="24">
      <t xml:space="preserve">ソリュウカザンバイ </t>
    </rPh>
    <rPh sb="31" eb="32">
      <t xml:space="preserve">ガン </t>
    </rPh>
    <phoneticPr fontId="2"/>
  </si>
  <si>
    <t>980723-2</t>
    <phoneticPr fontId="2"/>
  </si>
  <si>
    <t>福島市松川町寺方</t>
    <rPh sb="0" eb="3">
      <t xml:space="preserve">フクシマシ </t>
    </rPh>
    <rPh sb="3" eb="6">
      <t xml:space="preserve">マツカワマチ </t>
    </rPh>
    <rPh sb="6" eb="8">
      <t xml:space="preserve">テラカタ </t>
    </rPh>
    <phoneticPr fontId="2"/>
  </si>
  <si>
    <t>二本松</t>
    <rPh sb="0" eb="3">
      <t xml:space="preserve">ニホンマツ </t>
    </rPh>
    <phoneticPr fontId="2"/>
  </si>
  <si>
    <t>Loc. 23</t>
    <phoneticPr fontId="2"/>
  </si>
  <si>
    <t>土壌中に暗灰色スコリア火山礫多</t>
    <rPh sb="0" eb="3">
      <t xml:space="preserve">ドジョウチュウニ </t>
    </rPh>
    <rPh sb="4" eb="7">
      <t xml:space="preserve">アンハイイロ </t>
    </rPh>
    <rPh sb="11" eb="14">
      <t xml:space="preserve">サイリュウカザンレキタ </t>
    </rPh>
    <rPh sb="14" eb="15">
      <t xml:space="preserve">タ </t>
    </rPh>
    <phoneticPr fontId="4"/>
  </si>
  <si>
    <t>土壌中に黄色軽石火山礫多</t>
    <rPh sb="0" eb="3">
      <t xml:space="preserve">ドジョウチュウニ </t>
    </rPh>
    <rPh sb="4" eb="6">
      <t xml:space="preserve">キイロ </t>
    </rPh>
    <rPh sb="6" eb="8">
      <t xml:space="preserve">カルイシ </t>
    </rPh>
    <rPh sb="8" eb="11">
      <t xml:space="preserve">カザンレキサンザイ </t>
    </rPh>
    <rPh sb="11" eb="12">
      <t xml:space="preserve">タ </t>
    </rPh>
    <phoneticPr fontId="2"/>
  </si>
  <si>
    <t>黄色軽石火山礫．火山灰基質持つ</t>
    <rPh sb="0" eb="1">
      <t xml:space="preserve">キ </t>
    </rPh>
    <rPh sb="2" eb="3">
      <t xml:space="preserve">カルイシカザンレキ </t>
    </rPh>
    <rPh sb="8" eb="14">
      <t xml:space="preserve">カザンバイキシツモツ </t>
    </rPh>
    <phoneticPr fontId="2"/>
  </si>
  <si>
    <t>白色軽石+赤褐色スコリア細粒火山礫</t>
    <rPh sb="0" eb="4">
      <t xml:space="preserve">ハクショクカルイシ </t>
    </rPh>
    <rPh sb="5" eb="8">
      <t xml:space="preserve">セキカッショクスコリア </t>
    </rPh>
    <rPh sb="12" eb="17">
      <t xml:space="preserve">サイリュウカザンレキ </t>
    </rPh>
    <phoneticPr fontId="2"/>
  </si>
  <si>
    <t>軽石火山礫混じり粗粒火山灰．固結</t>
    <rPh sb="0" eb="2">
      <t xml:space="preserve">カルイシ </t>
    </rPh>
    <rPh sb="2" eb="5">
      <t xml:space="preserve">サイリュウカザンレキ </t>
    </rPh>
    <rPh sb="5" eb="6">
      <t xml:space="preserve">マジリ </t>
    </rPh>
    <rPh sb="8" eb="13">
      <t xml:space="preserve">ソリュウカザンバイノゴソウ </t>
    </rPh>
    <rPh sb="14" eb="16">
      <t xml:space="preserve">コケツ </t>
    </rPh>
    <phoneticPr fontId="2"/>
  </si>
  <si>
    <t>暗灰色粗粒火山灰．成層し，固結．基底は侵食面</t>
    <rPh sb="0" eb="3">
      <t xml:space="preserve">アンハイイロ </t>
    </rPh>
    <rPh sb="3" eb="5">
      <t xml:space="preserve">ソリュウ </t>
    </rPh>
    <rPh sb="5" eb="8">
      <t xml:space="preserve">カザンバイ </t>
    </rPh>
    <rPh sb="9" eb="11">
      <t xml:space="preserve">セイソウ </t>
    </rPh>
    <rPh sb="13" eb="15">
      <t xml:space="preserve">コケツ </t>
    </rPh>
    <rPh sb="16" eb="18">
      <t xml:space="preserve">キテイハシンショクメン </t>
    </rPh>
    <phoneticPr fontId="4"/>
  </si>
  <si>
    <t>赤褐色+暗灰色，発泡不良安山岩細粒火山礫．淘汰良</t>
    <rPh sb="0" eb="1">
      <t xml:space="preserve">セキカッショク </t>
    </rPh>
    <rPh sb="4" eb="7">
      <t xml:space="preserve">アンハイイロ </t>
    </rPh>
    <rPh sb="12" eb="15">
      <t xml:space="preserve">アンザンガン </t>
    </rPh>
    <rPh sb="15" eb="17">
      <t xml:space="preserve">サイリュウ </t>
    </rPh>
    <rPh sb="17" eb="20">
      <t xml:space="preserve">カザンレキイイ </t>
    </rPh>
    <rPh sb="21" eb="24">
      <t xml:space="preserve">トウタリョウ </t>
    </rPh>
    <phoneticPr fontId="2"/>
  </si>
  <si>
    <t>粘土化した白色火山灰．Qz, Bt含</t>
    <rPh sb="0" eb="3">
      <t xml:space="preserve">ネンドカシタ </t>
    </rPh>
    <rPh sb="5" eb="7">
      <t xml:space="preserve">ハクショク </t>
    </rPh>
    <rPh sb="7" eb="10">
      <t xml:space="preserve">ソリュウカザンバイ </t>
    </rPh>
    <rPh sb="17" eb="18">
      <t xml:space="preserve">ガン </t>
    </rPh>
    <phoneticPr fontId="2"/>
  </si>
  <si>
    <t>安達太良水原4 Ad-MH4</t>
    <rPh sb="0" eb="4">
      <t xml:space="preserve">アダタラ </t>
    </rPh>
    <rPh sb="4" eb="6">
      <t xml:space="preserve">ミズハラ </t>
    </rPh>
    <phoneticPr fontId="2"/>
  </si>
  <si>
    <t>成層した赤褐色+暗灰色，発泡不良安山岩細粒火山礫 (径3-4mm)．淘汰良</t>
    <rPh sb="0" eb="2">
      <t xml:space="preserve">セイソウシタ </t>
    </rPh>
    <rPh sb="4" eb="5">
      <t xml:space="preserve">セキカッショク </t>
    </rPh>
    <rPh sb="8" eb="11">
      <t xml:space="preserve">アンハイイロ </t>
    </rPh>
    <rPh sb="16" eb="19">
      <t xml:space="preserve">アンザンガン </t>
    </rPh>
    <rPh sb="19" eb="21">
      <t xml:space="preserve">サイリュウ </t>
    </rPh>
    <rPh sb="21" eb="24">
      <t xml:space="preserve">カザンレキイイ </t>
    </rPh>
    <rPh sb="26" eb="27">
      <t xml:space="preserve">ケイ </t>
    </rPh>
    <rPh sb="34" eb="37">
      <t xml:space="preserve">トウタリョウ </t>
    </rPh>
    <phoneticPr fontId="2"/>
  </si>
  <si>
    <t>安達太良水原3 Ad-MH3</t>
    <rPh sb="0" eb="4">
      <t xml:space="preserve">アダタラ </t>
    </rPh>
    <rPh sb="4" eb="6">
      <t xml:space="preserve">ミズハラ </t>
    </rPh>
    <phoneticPr fontId="2"/>
  </si>
  <si>
    <t>赤褐色+暗灰色，発泡不良安山岩火山礫．逆級化</t>
    <rPh sb="0" eb="1">
      <t xml:space="preserve">セキカッショク </t>
    </rPh>
    <rPh sb="4" eb="7">
      <t xml:space="preserve">アンハイイロ </t>
    </rPh>
    <rPh sb="12" eb="15">
      <t xml:space="preserve">アンザンガン </t>
    </rPh>
    <rPh sb="15" eb="18">
      <t xml:space="preserve">カザンレキイイ </t>
    </rPh>
    <rPh sb="19" eb="22">
      <t xml:space="preserve">ギャクキュウカ </t>
    </rPh>
    <phoneticPr fontId="2"/>
  </si>
  <si>
    <t>成層した赤褐色+暗灰色，発泡不良安山岩細粒火山礫．淘汰良</t>
    <rPh sb="0" eb="2">
      <t xml:space="preserve">セイソウシタ </t>
    </rPh>
    <rPh sb="4" eb="5">
      <t xml:space="preserve">セキカッショク </t>
    </rPh>
    <rPh sb="8" eb="11">
      <t xml:space="preserve">アンハイイロ </t>
    </rPh>
    <rPh sb="16" eb="19">
      <t xml:space="preserve">アンザンガン </t>
    </rPh>
    <rPh sb="19" eb="21">
      <t xml:space="preserve">サイリュウ </t>
    </rPh>
    <rPh sb="21" eb="24">
      <t xml:space="preserve">カザンレキイイ </t>
    </rPh>
    <rPh sb="25" eb="28">
      <t xml:space="preserve">トウタリョウ </t>
    </rPh>
    <phoneticPr fontId="2"/>
  </si>
  <si>
    <t>安達太良水原2 Ad-MH2</t>
    <rPh sb="0" eb="4">
      <t xml:space="preserve">アダタラ </t>
    </rPh>
    <rPh sb="4" eb="6">
      <t xml:space="preserve">ミズハラ </t>
    </rPh>
    <phoneticPr fontId="2"/>
  </si>
  <si>
    <t>赤褐色，発泡不良安山岩細粒火山礫．淘汰良．基質に結晶片多</t>
    <rPh sb="0" eb="1">
      <t xml:space="preserve">セキカッショク </t>
    </rPh>
    <rPh sb="8" eb="11">
      <t xml:space="preserve">アンザンガン </t>
    </rPh>
    <rPh sb="11" eb="13">
      <t xml:space="preserve">サイリュウ </t>
    </rPh>
    <rPh sb="13" eb="16">
      <t xml:space="preserve">カザンレキイイ </t>
    </rPh>
    <rPh sb="17" eb="20">
      <t xml:space="preserve">トウタリョウ </t>
    </rPh>
    <rPh sb="21" eb="23">
      <t xml:space="preserve">キシツニ </t>
    </rPh>
    <rPh sb="24" eb="27">
      <t xml:space="preserve">ケッショウヘン </t>
    </rPh>
    <rPh sb="27" eb="28">
      <t xml:space="preserve">タ </t>
    </rPh>
    <phoneticPr fontId="2"/>
  </si>
  <si>
    <t>赤褐色火山灰土</t>
    <rPh sb="0" eb="1">
      <t xml:space="preserve">アカ </t>
    </rPh>
    <rPh sb="1" eb="2">
      <t xml:space="preserve">カッショクカザンバイド </t>
    </rPh>
    <phoneticPr fontId="2"/>
  </si>
  <si>
    <t>安達太良水原1 Ad-MH1</t>
    <rPh sb="0" eb="4">
      <t xml:space="preserve">アダタラ </t>
    </rPh>
    <rPh sb="4" eb="6">
      <t xml:space="preserve">ミズハラ </t>
    </rPh>
    <phoneticPr fontId="2"/>
  </si>
  <si>
    <t>粘土化安山岩火山礫．赤褐色+暗灰色+白色岩片混在</t>
    <rPh sb="0" eb="3">
      <t xml:space="preserve">ネンドカ </t>
    </rPh>
    <rPh sb="3" eb="6">
      <t xml:space="preserve">アンザンガン </t>
    </rPh>
    <rPh sb="6" eb="9">
      <t xml:space="preserve">カザンレキイイ </t>
    </rPh>
    <rPh sb="10" eb="13">
      <t xml:space="preserve">ギャクキュウカ </t>
    </rPh>
    <rPh sb="18" eb="20">
      <t xml:space="preserve">ハクショク </t>
    </rPh>
    <rPh sb="20" eb="24">
      <t xml:space="preserve">ガンペンコンザイ </t>
    </rPh>
    <phoneticPr fontId="2"/>
  </si>
  <si>
    <t>粘土化，暗灰色コリア火山礫．</t>
    <rPh sb="0" eb="3">
      <t xml:space="preserve">ネンドカ </t>
    </rPh>
    <rPh sb="4" eb="7">
      <t>アンハイイロ</t>
    </rPh>
    <rPh sb="10" eb="13">
      <t xml:space="preserve">カザンレキ </t>
    </rPh>
    <phoneticPr fontId="2"/>
  </si>
  <si>
    <t>粘土化，赤褐色色コリア火山礫．</t>
    <rPh sb="0" eb="3">
      <t xml:space="preserve">ネンドカ </t>
    </rPh>
    <rPh sb="4" eb="7">
      <t xml:space="preserve">セキカッショク </t>
    </rPh>
    <rPh sb="7" eb="8">
      <t>アンハイイロ</t>
    </rPh>
    <rPh sb="11" eb="14">
      <t xml:space="preserve">カザンレキ </t>
    </rPh>
    <phoneticPr fontId="2"/>
  </si>
  <si>
    <t>粘土化した白色火山灰．Qz含</t>
    <rPh sb="0" eb="3">
      <t xml:space="preserve">ネンドカシタ </t>
    </rPh>
    <rPh sb="5" eb="7">
      <t xml:space="preserve">ハクショク </t>
    </rPh>
    <rPh sb="7" eb="10">
      <t xml:space="preserve">ソリュウカザンバイ </t>
    </rPh>
    <rPh sb="13" eb="14">
      <t xml:space="preserve">ガン </t>
    </rPh>
    <phoneticPr fontId="2"/>
  </si>
  <si>
    <t>砂子原佐賀瀬川 Sn-SK</t>
    <rPh sb="0" eb="3">
      <t xml:space="preserve">スナコハラ </t>
    </rPh>
    <rPh sb="3" eb="6">
      <t xml:space="preserve">サガセ </t>
    </rPh>
    <rPh sb="6" eb="7">
      <t xml:space="preserve">ガワ </t>
    </rPh>
    <phoneticPr fontId="2"/>
  </si>
  <si>
    <t>粘土化灰色安山岩細粒火山礫</t>
    <rPh sb="0" eb="3">
      <t xml:space="preserve">ネンドカ </t>
    </rPh>
    <rPh sb="3" eb="5">
      <t xml:space="preserve">ハイイロ </t>
    </rPh>
    <rPh sb="5" eb="8">
      <t xml:space="preserve">アンザンガン </t>
    </rPh>
    <rPh sb="8" eb="10">
      <t xml:space="preserve">サイリュウ </t>
    </rPh>
    <rPh sb="10" eb="13">
      <t xml:space="preserve">カザンレキイイ </t>
    </rPh>
    <phoneticPr fontId="2"/>
  </si>
  <si>
    <t>褐色火山灰土．基底は侵食面</t>
    <rPh sb="0" eb="1">
      <t xml:space="preserve">カッショクカザンバイド </t>
    </rPh>
    <rPh sb="7" eb="9">
      <t xml:space="preserve">キテイハシンショクメン </t>
    </rPh>
    <phoneticPr fontId="2"/>
  </si>
  <si>
    <t>笹森山火山岩</t>
    <rPh sb="0" eb="3">
      <t xml:space="preserve">ササモリヤマ </t>
    </rPh>
    <rPh sb="3" eb="6">
      <t xml:space="preserve">カザンガン </t>
    </rPh>
    <phoneticPr fontId="2"/>
  </si>
  <si>
    <t>風化した安山岩溶岩</t>
    <rPh sb="0" eb="2">
      <t xml:space="preserve">フウカシタ </t>
    </rPh>
    <rPh sb="4" eb="9">
      <t xml:space="preserve">アンザンガンヨウガン </t>
    </rPh>
    <phoneticPr fontId="2"/>
  </si>
  <si>
    <t>980723-5</t>
    <phoneticPr fontId="2"/>
  </si>
  <si>
    <t>クロボク土</t>
    <rPh sb="4" eb="5">
      <t xml:space="preserve">カッショクカザンバイド </t>
    </rPh>
    <phoneticPr fontId="2"/>
  </si>
  <si>
    <t>褐色土壌中に黄色軽石粗粒火山礫多</t>
    <rPh sb="0" eb="5">
      <t xml:space="preserve">カッショクドジョウチュウニ </t>
    </rPh>
    <rPh sb="6" eb="8">
      <t xml:space="preserve">キイロ </t>
    </rPh>
    <rPh sb="8" eb="10">
      <t xml:space="preserve">カルイシ </t>
    </rPh>
    <rPh sb="10" eb="12">
      <t xml:space="preserve">ソリュウ </t>
    </rPh>
    <rPh sb="12" eb="15">
      <t xml:space="preserve">カザンレキサンザイ </t>
    </rPh>
    <rPh sb="15" eb="16">
      <t xml:space="preserve">タ </t>
    </rPh>
    <phoneticPr fontId="2"/>
  </si>
  <si>
    <t>褐色火山灰土．軽石火山礫まばらに含む</t>
    <rPh sb="0" eb="1">
      <t xml:space="preserve">カッショクカザンバイド </t>
    </rPh>
    <rPh sb="7" eb="9">
      <t xml:space="preserve">カルイシ </t>
    </rPh>
    <rPh sb="9" eb="12">
      <t xml:space="preserve">カザンレキマバラニフクム </t>
    </rPh>
    <phoneticPr fontId="2"/>
  </si>
  <si>
    <t>褐色土壌中に黄色軽石粗粒火山礫多．基底は侵食面</t>
    <rPh sb="0" eb="5">
      <t xml:space="preserve">カッショクドジョウチュウニ </t>
    </rPh>
    <rPh sb="6" eb="8">
      <t xml:space="preserve">キイロ </t>
    </rPh>
    <rPh sb="8" eb="10">
      <t xml:space="preserve">カルイシ </t>
    </rPh>
    <rPh sb="10" eb="12">
      <t xml:space="preserve">ソリュウ </t>
    </rPh>
    <rPh sb="12" eb="15">
      <t xml:space="preserve">カザンレキサンザイ </t>
    </rPh>
    <rPh sb="15" eb="16">
      <t xml:space="preserve">タ </t>
    </rPh>
    <rPh sb="17" eb="18">
      <t>キテイハｓ</t>
    </rPh>
    <phoneticPr fontId="2"/>
  </si>
  <si>
    <t>Loc. 37</t>
    <phoneticPr fontId="2"/>
  </si>
  <si>
    <t>二本松市上竹</t>
    <rPh sb="0" eb="4">
      <t xml:space="preserve">ニホンマツシ </t>
    </rPh>
    <rPh sb="4" eb="6">
      <t xml:space="preserve">カミタケ </t>
    </rPh>
    <phoneticPr fontId="2"/>
  </si>
  <si>
    <t>赤色細粒火山礫 (径3-4mm)．淘汰良．粘土化</t>
    <rPh sb="0" eb="1">
      <t xml:space="preserve">セキショク </t>
    </rPh>
    <rPh sb="2" eb="7">
      <t xml:space="preserve">サイリュウカザンレキ </t>
    </rPh>
    <rPh sb="9" eb="10">
      <t xml:space="preserve">ケイ </t>
    </rPh>
    <rPh sb="17" eb="20">
      <t xml:space="preserve">トウタリョウ </t>
    </rPh>
    <rPh sb="21" eb="24">
      <t xml:space="preserve">ネンドカ </t>
    </rPh>
    <phoneticPr fontId="2"/>
  </si>
  <si>
    <t>軽石粗粒火山礫．淘汰良．基質に軽石細粒火山礫．</t>
    <rPh sb="0" eb="2">
      <t xml:space="preserve">カルイシ </t>
    </rPh>
    <rPh sb="2" eb="4">
      <t xml:space="preserve">ソリュウ </t>
    </rPh>
    <rPh sb="4" eb="7">
      <t xml:space="preserve">カザンレキ </t>
    </rPh>
    <rPh sb="8" eb="11">
      <t xml:space="preserve">トウタリョウ </t>
    </rPh>
    <rPh sb="12" eb="14">
      <t xml:space="preserve">キシツニ </t>
    </rPh>
    <rPh sb="15" eb="17">
      <t xml:space="preserve">カルイシ </t>
    </rPh>
    <rPh sb="17" eb="19">
      <t xml:space="preserve">サイリュウ </t>
    </rPh>
    <rPh sb="19" eb="22">
      <t xml:space="preserve">カザンレキ </t>
    </rPh>
    <phoneticPr fontId="2"/>
  </si>
  <si>
    <t>軽石細粒火山礫．粗く成層する．基底は侵食面</t>
    <rPh sb="0" eb="2">
      <t xml:space="preserve">カルイシ </t>
    </rPh>
    <rPh sb="2" eb="4">
      <t xml:space="preserve">サイリュウ </t>
    </rPh>
    <rPh sb="4" eb="7">
      <t xml:space="preserve">カザンレキ </t>
    </rPh>
    <rPh sb="8" eb="9">
      <t xml:space="preserve">アラク </t>
    </rPh>
    <rPh sb="10" eb="12">
      <t xml:space="preserve">セイソウ </t>
    </rPh>
    <rPh sb="15" eb="17">
      <t xml:space="preserve">キテイハシンショクメン </t>
    </rPh>
    <phoneticPr fontId="4"/>
  </si>
  <si>
    <t>白色軽石細粒火山礫混じり粗粒火山灰．粘土質基質持つ．Qz, Bt目立つ</t>
    <rPh sb="0" eb="2">
      <t xml:space="preserve">ハクショク </t>
    </rPh>
    <rPh sb="2" eb="4">
      <t xml:space="preserve">カルイシ </t>
    </rPh>
    <rPh sb="4" eb="6">
      <t xml:space="preserve">サイリュウ </t>
    </rPh>
    <rPh sb="6" eb="9">
      <t xml:space="preserve">カザンレキ </t>
    </rPh>
    <rPh sb="9" eb="10">
      <t xml:space="preserve">マジリ </t>
    </rPh>
    <rPh sb="12" eb="14">
      <t xml:space="preserve">ソリュウ </t>
    </rPh>
    <rPh sb="14" eb="17">
      <t xml:space="preserve">ソリュウカザンバイ </t>
    </rPh>
    <rPh sb="18" eb="21">
      <t xml:space="preserve">ネンドシツ </t>
    </rPh>
    <rPh sb="21" eb="24">
      <t xml:space="preserve">キシツモツ </t>
    </rPh>
    <rPh sb="32" eb="34">
      <t xml:space="preserve">メダツ </t>
    </rPh>
    <phoneticPr fontId="2"/>
  </si>
  <si>
    <t>粘土化安山岩火山礫 (径4-7mm多)．赤褐色+暗灰色+白色岩片混在</t>
    <rPh sb="0" eb="3">
      <t xml:space="preserve">ネンドカ </t>
    </rPh>
    <rPh sb="3" eb="6">
      <t xml:space="preserve">アンザンガン </t>
    </rPh>
    <rPh sb="6" eb="9">
      <t xml:space="preserve">カザンレキイイ </t>
    </rPh>
    <rPh sb="11" eb="12">
      <t xml:space="preserve">ケイ </t>
    </rPh>
    <rPh sb="17" eb="18">
      <t xml:space="preserve">タ </t>
    </rPh>
    <rPh sb="20" eb="23">
      <t xml:space="preserve">ギャクキュウカ </t>
    </rPh>
    <rPh sb="28" eb="30">
      <t xml:space="preserve">ハクショク </t>
    </rPh>
    <rPh sb="30" eb="34">
      <t xml:space="preserve">ガンペンコンザイ </t>
    </rPh>
    <phoneticPr fontId="2"/>
  </si>
  <si>
    <t>粘土化，暗灰色粗粒火山灰</t>
    <rPh sb="0" eb="3">
      <t xml:space="preserve">ネンドカ </t>
    </rPh>
    <rPh sb="4" eb="7">
      <t>アンハイイロ</t>
    </rPh>
    <rPh sb="7" eb="12">
      <t xml:space="preserve">ソリュウカザンバイ </t>
    </rPh>
    <phoneticPr fontId="2"/>
  </si>
  <si>
    <t>基盤岩</t>
    <rPh sb="0" eb="3">
      <t xml:space="preserve">キバンガン </t>
    </rPh>
    <phoneticPr fontId="2"/>
  </si>
  <si>
    <t>花崗岩</t>
    <rPh sb="0" eb="3">
      <t xml:space="preserve">カコウガン </t>
    </rPh>
    <phoneticPr fontId="2"/>
  </si>
  <si>
    <t>723-5</t>
    <phoneticPr fontId="2"/>
  </si>
  <si>
    <t>37.58767N</t>
    <phoneticPr fontId="4"/>
  </si>
  <si>
    <t>140.44994E</t>
    <phoneticPr fontId="4"/>
  </si>
  <si>
    <t>Hb &gt; Opx, [Cpx, Bt]; Qz</t>
  </si>
  <si>
    <t>1.499-1.500 (60%)</t>
  </si>
  <si>
    <t>1.711-1.714 (80%)</t>
  </si>
  <si>
    <t>1.672-1.678 (70%)</t>
  </si>
  <si>
    <t>971103-1</t>
    <phoneticPr fontId="4"/>
  </si>
  <si>
    <t>37.58243N</t>
    <phoneticPr fontId="4"/>
  </si>
  <si>
    <t>140.33362E</t>
    <phoneticPr fontId="4"/>
  </si>
  <si>
    <t>971102-2</t>
    <phoneticPr fontId="4"/>
  </si>
  <si>
    <t>二本松市広田</t>
    <rPh sb="0" eb="4">
      <t xml:space="preserve">ニホンマツシ </t>
    </rPh>
    <rPh sb="4" eb="6">
      <t xml:space="preserve">ヒロタ </t>
    </rPh>
    <phoneticPr fontId="2"/>
  </si>
  <si>
    <t>37.64457N</t>
    <phoneticPr fontId="4"/>
  </si>
  <si>
    <t>暗灰色発泡不良，安山岩細粒火山礫．粗粒火山灰基質持つ．淘汰やや良．固結</t>
    <rPh sb="0" eb="3">
      <t xml:space="preserve">アンハイイロ </t>
    </rPh>
    <rPh sb="3" eb="7">
      <t xml:space="preserve">ハッポウフリョウ </t>
    </rPh>
    <rPh sb="8" eb="11">
      <t xml:space="preserve">アンザンガン </t>
    </rPh>
    <rPh sb="11" eb="16">
      <t xml:space="preserve">サイリュウカザンレキ </t>
    </rPh>
    <rPh sb="17" eb="19">
      <t xml:space="preserve">ソリュウ </t>
    </rPh>
    <rPh sb="19" eb="25">
      <t xml:space="preserve">カザンバイキシツモツ </t>
    </rPh>
    <rPh sb="27" eb="29">
      <t xml:space="preserve">トウタヤヤリョウ </t>
    </rPh>
    <rPh sb="33" eb="35">
      <t xml:space="preserve">コケツ </t>
    </rPh>
    <phoneticPr fontId="4"/>
  </si>
  <si>
    <t>褐色火山灰土．軽石火山礫混じり</t>
    <rPh sb="0" eb="1">
      <t xml:space="preserve">カッショクカザンバイ </t>
    </rPh>
    <rPh sb="5" eb="6">
      <t xml:space="preserve">ドジョウ </t>
    </rPh>
    <rPh sb="7" eb="9">
      <t xml:space="preserve">カルイシ </t>
    </rPh>
    <rPh sb="9" eb="13">
      <t xml:space="preserve">カザンレキマジリ </t>
    </rPh>
    <phoneticPr fontId="2"/>
  </si>
  <si>
    <t>黄色軽石火山礫．基質に結晶質粗粒火山灰持つ</t>
    <rPh sb="0" eb="2">
      <t xml:space="preserve">キイロ </t>
    </rPh>
    <rPh sb="2" eb="4">
      <t xml:space="preserve">カルイシ </t>
    </rPh>
    <rPh sb="4" eb="7">
      <t xml:space="preserve">カザンレキサンザイ </t>
    </rPh>
    <rPh sb="8" eb="10">
      <t xml:space="preserve">キシツニ </t>
    </rPh>
    <rPh sb="11" eb="14">
      <t xml:space="preserve">ケッショウシツ </t>
    </rPh>
    <rPh sb="14" eb="20">
      <t xml:space="preserve">ソリュウカザンバイモツ </t>
    </rPh>
    <phoneticPr fontId="2"/>
  </si>
  <si>
    <t>褐色火山灰土．安山岩細粒火山礫混じり</t>
    <rPh sb="0" eb="1">
      <t xml:space="preserve">カッショクカザンバイ </t>
    </rPh>
    <rPh sb="5" eb="6">
      <t xml:space="preserve">ドジョウ </t>
    </rPh>
    <rPh sb="7" eb="10">
      <t xml:space="preserve">アンザンガン </t>
    </rPh>
    <rPh sb="10" eb="12">
      <t xml:space="preserve">サイリュウ </t>
    </rPh>
    <rPh sb="12" eb="16">
      <t xml:space="preserve">カザンレキマジリ </t>
    </rPh>
    <phoneticPr fontId="2"/>
  </si>
  <si>
    <t>褐色火山灰土．スコリア細粒火山礫混じり</t>
    <rPh sb="0" eb="1">
      <t xml:space="preserve">カッショクカザンバイ </t>
    </rPh>
    <rPh sb="5" eb="6">
      <t xml:space="preserve">ドジョウ </t>
    </rPh>
    <rPh sb="11" eb="13">
      <t xml:space="preserve">サイリュウ </t>
    </rPh>
    <rPh sb="13" eb="17">
      <t xml:space="preserve">カザンレキマジリ </t>
    </rPh>
    <phoneticPr fontId="2"/>
  </si>
  <si>
    <r>
      <rPr>
        <sz val="11"/>
        <rFont val="ＭＳ Ｐゴシック"/>
        <family val="2"/>
        <charset val="128"/>
      </rPr>
      <t xml:space="preserve">安達太良えびす2 </t>
    </r>
    <r>
      <rPr>
        <sz val="11"/>
        <rFont val="Arial"/>
        <family val="2"/>
      </rPr>
      <t>Ad-EB2</t>
    </r>
    <rPh sb="0" eb="4">
      <t xml:space="preserve">アダタラ </t>
    </rPh>
    <phoneticPr fontId="2"/>
  </si>
  <si>
    <t>暗灰色粗粒火山灰中に発泡不良，安山岩細粒火山礫 (径3-4mm) 多</t>
    <rPh sb="0" eb="1">
      <t xml:space="preserve">アンハイイロ </t>
    </rPh>
    <rPh sb="3" eb="9">
      <t xml:space="preserve">ソリュウカザンバイチュウニ </t>
    </rPh>
    <rPh sb="10" eb="14">
      <t xml:space="preserve">ハッポウフリョウ </t>
    </rPh>
    <rPh sb="15" eb="18">
      <t xml:space="preserve">アンザンガン </t>
    </rPh>
    <rPh sb="18" eb="20">
      <t xml:space="preserve">サイリュウ </t>
    </rPh>
    <rPh sb="20" eb="23">
      <t xml:space="preserve">カザンレキ </t>
    </rPh>
    <rPh sb="25" eb="26">
      <t xml:space="preserve">ケイ </t>
    </rPh>
    <rPh sb="33" eb="34">
      <t xml:space="preserve">タ </t>
    </rPh>
    <phoneticPr fontId="4"/>
  </si>
  <si>
    <t>軽石質粗粒火山灰．径5mm程度の黒雲母目立つ</t>
    <rPh sb="0" eb="1">
      <t>カルイシシ</t>
    </rPh>
    <rPh sb="9" eb="10">
      <t xml:space="preserve">ケイ </t>
    </rPh>
    <rPh sb="13" eb="15">
      <t xml:space="preserve">テイドノ </t>
    </rPh>
    <rPh sb="16" eb="19">
      <t xml:space="preserve">クロウンモ </t>
    </rPh>
    <rPh sb="19" eb="21">
      <t xml:space="preserve">メダツ </t>
    </rPh>
    <phoneticPr fontId="2"/>
  </si>
  <si>
    <t>細かく成層したガラス質細粒火山灰</t>
    <rPh sb="0" eb="1">
      <t xml:space="preserve">コマカクセイソウシタ </t>
    </rPh>
    <rPh sb="11" eb="16">
      <t xml:space="preserve">サイリュウカザンバイ </t>
    </rPh>
    <phoneticPr fontId="2"/>
  </si>
  <si>
    <r>
      <rPr>
        <sz val="11"/>
        <rFont val="ＭＳ Ｐゴシック"/>
        <family val="2"/>
        <charset val="128"/>
      </rPr>
      <t>安達太良佐原</t>
    </r>
    <r>
      <rPr>
        <sz val="11"/>
        <rFont val="Arial"/>
        <family val="2"/>
      </rPr>
      <t xml:space="preserve"> Ad-SH</t>
    </r>
    <rPh sb="0" eb="4">
      <t xml:space="preserve">アダタラ </t>
    </rPh>
    <rPh sb="4" eb="6">
      <t xml:space="preserve">サハラ </t>
    </rPh>
    <phoneticPr fontId="2"/>
  </si>
  <si>
    <t>暗灰色粗粒火山灰中に発泡不良，安山岩細粒火山礫 (径3-4mm) 多，白色軽石細粒火山礫伴う．特に基底部に径4.5cm軽石あり</t>
    <rPh sb="0" eb="1">
      <t xml:space="preserve">アンハイイロ </t>
    </rPh>
    <rPh sb="3" eb="9">
      <t xml:space="preserve">ソリュウカザンバイチュウニ </t>
    </rPh>
    <rPh sb="10" eb="14">
      <t xml:space="preserve">ハッポウフリョウ </t>
    </rPh>
    <rPh sb="15" eb="18">
      <t xml:space="preserve">アンザンガン </t>
    </rPh>
    <rPh sb="18" eb="20">
      <t xml:space="preserve">サイリュウ </t>
    </rPh>
    <rPh sb="20" eb="23">
      <t xml:space="preserve">カザンレキ </t>
    </rPh>
    <rPh sb="25" eb="26">
      <t xml:space="preserve">ケイ </t>
    </rPh>
    <rPh sb="33" eb="34">
      <t xml:space="preserve">タ </t>
    </rPh>
    <rPh sb="35" eb="37">
      <t xml:space="preserve">ハクショク </t>
    </rPh>
    <rPh sb="37" eb="39">
      <t xml:space="preserve">カルイシ </t>
    </rPh>
    <rPh sb="39" eb="41">
      <t xml:space="preserve">サイリュウ </t>
    </rPh>
    <rPh sb="41" eb="45">
      <t xml:space="preserve">カザンレキトモナイ </t>
    </rPh>
    <rPh sb="47" eb="48">
      <t xml:space="preserve">トクニ </t>
    </rPh>
    <rPh sb="49" eb="52">
      <t xml:space="preserve">キテイブニ </t>
    </rPh>
    <rPh sb="53" eb="54">
      <t xml:space="preserve">ケイ </t>
    </rPh>
    <rPh sb="59" eb="61">
      <t xml:space="preserve">カルイシ </t>
    </rPh>
    <phoneticPr fontId="4"/>
  </si>
  <si>
    <r>
      <rPr>
        <sz val="11"/>
        <rFont val="ＭＳ Ｐゴシック"/>
        <family val="2"/>
        <charset val="128"/>
      </rPr>
      <t>安達太良松川</t>
    </r>
    <r>
      <rPr>
        <sz val="11"/>
        <rFont val="Arial"/>
        <family val="2"/>
      </rPr>
      <t xml:space="preserve"> Ad-MT</t>
    </r>
    <rPh sb="0" eb="4">
      <t xml:space="preserve">アダタラ </t>
    </rPh>
    <rPh sb="4" eb="6">
      <t xml:space="preserve">マツカワ </t>
    </rPh>
    <phoneticPr fontId="2"/>
  </si>
  <si>
    <t>淘汰の良い暗灰色，安山岩細粒火山礫(径3-4mm)に，径5-7mmの黄色スコリア混じる</t>
    <rPh sb="0" eb="2">
      <t xml:space="preserve">トウタノヨイ </t>
    </rPh>
    <rPh sb="5" eb="8">
      <t xml:space="preserve">アンハイイロ </t>
    </rPh>
    <rPh sb="9" eb="12">
      <t xml:space="preserve">アンザンガン </t>
    </rPh>
    <rPh sb="12" eb="14">
      <t xml:space="preserve">サイリュウ </t>
    </rPh>
    <rPh sb="14" eb="17">
      <t xml:space="preserve">カザンレキ </t>
    </rPh>
    <rPh sb="18" eb="19">
      <t xml:space="preserve">ケイ </t>
    </rPh>
    <rPh sb="27" eb="28">
      <t xml:space="preserve">ケイ </t>
    </rPh>
    <rPh sb="34" eb="36">
      <t xml:space="preserve">キイロ </t>
    </rPh>
    <rPh sb="40" eb="41">
      <t xml:space="preserve">マジル </t>
    </rPh>
    <phoneticPr fontId="2"/>
  </si>
  <si>
    <t>赤褐色スコリア細粒火山礫．粘土化</t>
    <rPh sb="0" eb="3">
      <t xml:space="preserve">セキカッショク </t>
    </rPh>
    <rPh sb="7" eb="9">
      <t xml:space="preserve">サイリュウ </t>
    </rPh>
    <rPh sb="9" eb="12">
      <t xml:space="preserve">カザンレキ </t>
    </rPh>
    <rPh sb="13" eb="16">
      <t xml:space="preserve">ネンドカ </t>
    </rPh>
    <phoneticPr fontId="2"/>
  </si>
  <si>
    <r>
      <rPr>
        <sz val="11"/>
        <rFont val="ＭＳ Ｐゴシック"/>
        <family val="2"/>
        <charset val="128"/>
      </rPr>
      <t>褐色火山灰土</t>
    </r>
    <r>
      <rPr>
        <sz val="11"/>
        <rFont val="Arial"/>
        <family val="2"/>
      </rPr>
      <t>．軽石火山礫混じり</t>
    </r>
    <rPh sb="0" eb="1">
      <t xml:space="preserve">カッショクカザンバイ </t>
    </rPh>
    <rPh sb="5" eb="6">
      <t xml:space="preserve">ドジョウ </t>
    </rPh>
    <rPh sb="7" eb="8">
      <t xml:space="preserve">カルイシ </t>
    </rPh>
    <rPh sb="9" eb="10">
      <t xml:space="preserve">カザンレキマジリ </t>
    </rPh>
    <phoneticPr fontId="2"/>
  </si>
  <si>
    <t>白色軽石粗粒火山礫．黒色軽石混じり．基質に軽石細粒火山礫．</t>
    <rPh sb="0" eb="2">
      <t xml:space="preserve">ハクショク </t>
    </rPh>
    <rPh sb="2" eb="4">
      <t xml:space="preserve">カルイシ </t>
    </rPh>
    <rPh sb="4" eb="6">
      <t xml:space="preserve">ソリュウ </t>
    </rPh>
    <rPh sb="10" eb="12">
      <t xml:space="preserve">コクショク </t>
    </rPh>
    <rPh sb="12" eb="15">
      <t xml:space="preserve">カルイシマジリ </t>
    </rPh>
    <rPh sb="18" eb="20">
      <t xml:space="preserve">キシツニ </t>
    </rPh>
    <rPh sb="21" eb="23">
      <t xml:space="preserve">カルイシ </t>
    </rPh>
    <rPh sb="23" eb="25">
      <t xml:space="preserve">サイリュウ </t>
    </rPh>
    <rPh sb="25" eb="28">
      <t xml:space="preserve">カザンレキ </t>
    </rPh>
    <phoneticPr fontId="2"/>
  </si>
  <si>
    <t>赤褐色火山灰土．上面にクラック帯</t>
    <rPh sb="0" eb="1">
      <t xml:space="preserve">アカ </t>
    </rPh>
    <rPh sb="1" eb="7">
      <t xml:space="preserve">カッショクカザンバイド </t>
    </rPh>
    <rPh sb="8" eb="10">
      <t xml:space="preserve">ジョウメン </t>
    </rPh>
    <phoneticPr fontId="2"/>
  </si>
  <si>
    <t>結晶質粗粒火山灰．固結．基底は侵食面</t>
    <rPh sb="0" eb="3">
      <t xml:space="preserve">ケッショウシツ </t>
    </rPh>
    <rPh sb="3" eb="8">
      <t xml:space="preserve">ソリュカザンバイニ </t>
    </rPh>
    <rPh sb="9" eb="11">
      <t xml:space="preserve">コケツ </t>
    </rPh>
    <rPh sb="12" eb="14">
      <t xml:space="preserve">キテイハ </t>
    </rPh>
    <rPh sb="15" eb="18">
      <t xml:space="preserve">シンショクメン </t>
    </rPh>
    <phoneticPr fontId="2"/>
  </si>
  <si>
    <t>AD501</t>
    <phoneticPr fontId="2"/>
  </si>
  <si>
    <t>Bt &gt; Hb, Opx, [Cpx]; Qz</t>
  </si>
  <si>
    <t>1.665-1.695 (100%)</t>
  </si>
  <si>
    <t>1.500-1.502 (60%)
1.496-1.499 (30%)</t>
    <phoneticPr fontId="2"/>
  </si>
  <si>
    <t>1.701-1.703 (30%)
1.715-1.716 (30%)</t>
    <phoneticPr fontId="2"/>
  </si>
  <si>
    <t>ガラス質火山灰．レンズ状</t>
    <rPh sb="4" eb="7">
      <t xml:space="preserve">カザンバイ </t>
    </rPh>
    <phoneticPr fontId="2"/>
  </si>
  <si>
    <t>褐色火山灰土．基底部に軽石火山礫混じり</t>
    <rPh sb="0" eb="1">
      <t xml:space="preserve">カッショクカザンバイ </t>
    </rPh>
    <rPh sb="5" eb="6">
      <t xml:space="preserve">ドジョウ </t>
    </rPh>
    <rPh sb="7" eb="10">
      <t xml:space="preserve">キテイブニ </t>
    </rPh>
    <rPh sb="11" eb="13">
      <t xml:space="preserve">カルイシ </t>
    </rPh>
    <rPh sb="13" eb="16">
      <t xml:space="preserve">カザンレキ </t>
    </rPh>
    <rPh sb="16" eb="17">
      <t xml:space="preserve">マジリ </t>
    </rPh>
    <phoneticPr fontId="2"/>
  </si>
  <si>
    <t>発泡良軽石粗粒火山礫．基質に軽石細粒火山礫持つ</t>
    <rPh sb="0" eb="2">
      <t xml:space="preserve">ハッッポウ </t>
    </rPh>
    <rPh sb="2" eb="3">
      <t xml:space="preserve">リョウ </t>
    </rPh>
    <rPh sb="3" eb="5">
      <t xml:space="preserve">カルイシ </t>
    </rPh>
    <rPh sb="5" eb="10">
      <t xml:space="preserve">ソリュウカザンレキ </t>
    </rPh>
    <rPh sb="11" eb="13">
      <t xml:space="preserve">キシツニ </t>
    </rPh>
    <rPh sb="14" eb="16">
      <t xml:space="preserve">カルイシ </t>
    </rPh>
    <rPh sb="16" eb="22">
      <t xml:space="preserve">サイリュウカザンレキモツ </t>
    </rPh>
    <phoneticPr fontId="2"/>
  </si>
  <si>
    <t>スコリア火山礫(&lt;径1.0cm)に軽石火山礫(&lt;径1.7cm)混じる．粗粒火山灰基質持つ</t>
    <rPh sb="4" eb="7">
      <t xml:space="preserve">カザンレキ </t>
    </rPh>
    <rPh sb="9" eb="10">
      <t xml:space="preserve">ケイ </t>
    </rPh>
    <rPh sb="17" eb="19">
      <t xml:space="preserve">カルイシ </t>
    </rPh>
    <rPh sb="19" eb="22">
      <t xml:space="preserve">カザンレキ </t>
    </rPh>
    <rPh sb="24" eb="25">
      <t xml:space="preserve">ケイ </t>
    </rPh>
    <rPh sb="31" eb="32">
      <t xml:space="preserve">マジル </t>
    </rPh>
    <rPh sb="35" eb="40">
      <t xml:space="preserve">ソリュウカザンバイ </t>
    </rPh>
    <rPh sb="40" eb="43">
      <t xml:space="preserve">キシツモツ </t>
    </rPh>
    <phoneticPr fontId="2"/>
  </si>
  <si>
    <t>スコリア細粒火山礫．淘汰良</t>
    <rPh sb="0" eb="3">
      <t>スコリアス</t>
    </rPh>
    <rPh sb="4" eb="9">
      <t xml:space="preserve">サイリュウカザンレキ </t>
    </rPh>
    <rPh sb="10" eb="13">
      <t>トウタリョウ</t>
    </rPh>
    <phoneticPr fontId="2"/>
  </si>
  <si>
    <r>
      <rPr>
        <sz val="11"/>
        <rFont val="ＭＳ Ｐゴシック"/>
        <family val="2"/>
        <charset val="128"/>
      </rPr>
      <t>褐色火山灰土</t>
    </r>
    <r>
      <rPr>
        <sz val="11"/>
        <rFont val="Arial"/>
        <family val="2"/>
      </rPr>
      <t>．軽石火山礫混じり</t>
    </r>
    <rPh sb="0" eb="1">
      <t xml:space="preserve">カッショクカザンバイ </t>
    </rPh>
    <rPh sb="5" eb="6">
      <t xml:space="preserve">ドジョウ </t>
    </rPh>
    <rPh sb="6" eb="7">
      <t>．</t>
    </rPh>
    <rPh sb="7" eb="9">
      <t xml:space="preserve">カルイシ </t>
    </rPh>
    <rPh sb="9" eb="13">
      <t xml:space="preserve">カザンレキマジリ </t>
    </rPh>
    <phoneticPr fontId="2"/>
  </si>
  <si>
    <t>黄色軽石粗粒火山礫．淘汰良．基質に結晶質粗粒火山灰持つ</t>
    <rPh sb="0" eb="2">
      <t xml:space="preserve">キイロ </t>
    </rPh>
    <rPh sb="2" eb="4">
      <t xml:space="preserve">カルイシ </t>
    </rPh>
    <rPh sb="4" eb="6">
      <t xml:space="preserve">ソリュウ </t>
    </rPh>
    <rPh sb="6" eb="9">
      <t xml:space="preserve">カザンレキサンザイ </t>
    </rPh>
    <rPh sb="10" eb="13">
      <t xml:space="preserve">トウタリョウ </t>
    </rPh>
    <rPh sb="14" eb="16">
      <t xml:space="preserve">キシツニ </t>
    </rPh>
    <rPh sb="17" eb="20">
      <t xml:space="preserve">ケッショウシツ </t>
    </rPh>
    <rPh sb="20" eb="26">
      <t xml:space="preserve">ソリュウカザンバイモツ </t>
    </rPh>
    <phoneticPr fontId="2"/>
  </si>
  <si>
    <t>黄色発泡良軽石+オレンジ色発泡不良軽石火山礫．中粒砂火山灰基質持つ</t>
    <rPh sb="0" eb="1">
      <t xml:space="preserve">キイロ </t>
    </rPh>
    <rPh sb="2" eb="4">
      <t xml:space="preserve">ハッポウ </t>
    </rPh>
    <rPh sb="4" eb="5">
      <t xml:space="preserve">リョウ </t>
    </rPh>
    <rPh sb="5" eb="7">
      <t xml:space="preserve">カルイシ </t>
    </rPh>
    <rPh sb="13" eb="15">
      <t xml:space="preserve">ハッポウ </t>
    </rPh>
    <rPh sb="15" eb="17">
      <t xml:space="preserve">フリョウ </t>
    </rPh>
    <rPh sb="17" eb="19">
      <t xml:space="preserve">カルイシ </t>
    </rPh>
    <rPh sb="19" eb="22">
      <t xml:space="preserve">カザンレキ </t>
    </rPh>
    <rPh sb="23" eb="24">
      <t xml:space="preserve">チュウ </t>
    </rPh>
    <rPh sb="24" eb="26">
      <t xml:space="preserve">リュウサ </t>
    </rPh>
    <rPh sb="26" eb="29">
      <t xml:space="preserve">カザンバイ </t>
    </rPh>
    <rPh sb="29" eb="32">
      <t xml:space="preserve">キシツモツ </t>
    </rPh>
    <phoneticPr fontId="2"/>
  </si>
  <si>
    <t>暗灰色，多面体型安山岩細粒火山礫</t>
    <rPh sb="0" eb="3">
      <t xml:space="preserve">アンハイイロ </t>
    </rPh>
    <rPh sb="4" eb="8">
      <t xml:space="preserve">タメンタイケイ </t>
    </rPh>
    <rPh sb="8" eb="11">
      <t xml:space="preserve">アンザンガン </t>
    </rPh>
    <rPh sb="11" eb="13">
      <t xml:space="preserve">サイリュウ </t>
    </rPh>
    <rPh sb="13" eb="16">
      <t xml:space="preserve">カザンレキ </t>
    </rPh>
    <phoneticPr fontId="2"/>
  </si>
  <si>
    <t>土石流・高密度洪水流</t>
    <rPh sb="0" eb="3">
      <t xml:space="preserve">ドセキリュウ </t>
    </rPh>
    <rPh sb="4" eb="5">
      <t>コウミツ</t>
    </rPh>
    <phoneticPr fontId="2"/>
  </si>
  <si>
    <t>基質支持円礫と平行層理粗粒砂の互層</t>
    <rPh sb="0" eb="4">
      <t xml:space="preserve">キシツシジ </t>
    </rPh>
    <rPh sb="4" eb="6">
      <t xml:space="preserve">エンレキ </t>
    </rPh>
    <rPh sb="7" eb="11">
      <t xml:space="preserve">ヘイコウソウリ </t>
    </rPh>
    <rPh sb="11" eb="14">
      <t xml:space="preserve">ソリュウサノゴソウ </t>
    </rPh>
    <phoneticPr fontId="2"/>
  </si>
  <si>
    <t>1103-1</t>
    <phoneticPr fontId="2"/>
  </si>
  <si>
    <t>1.507-1.512 (90%)</t>
  </si>
  <si>
    <t>1.711-1.714 (100%)</t>
  </si>
  <si>
    <t>980723-1</t>
    <phoneticPr fontId="2"/>
  </si>
  <si>
    <t>Loc. 22</t>
    <phoneticPr fontId="2"/>
  </si>
  <si>
    <t>発泡不良，安山岩細粒火山礫混じり暗灰色粗粒火山灰</t>
    <rPh sb="0" eb="4">
      <t xml:space="preserve">ハッポウフリョウ </t>
    </rPh>
    <rPh sb="5" eb="8">
      <t xml:space="preserve">アンザンガン </t>
    </rPh>
    <rPh sb="8" eb="10">
      <t xml:space="preserve">サイリュウ </t>
    </rPh>
    <rPh sb="10" eb="13">
      <t xml:space="preserve">サイリュウカザンレキタ </t>
    </rPh>
    <rPh sb="13" eb="14">
      <t xml:space="preserve">マジル </t>
    </rPh>
    <rPh sb="16" eb="19">
      <t xml:space="preserve">アンハイイロ </t>
    </rPh>
    <rPh sb="19" eb="21">
      <t xml:space="preserve">ソリュウ </t>
    </rPh>
    <rPh sb="21" eb="24">
      <t xml:space="preserve">カザンバイ </t>
    </rPh>
    <phoneticPr fontId="4"/>
  </si>
  <si>
    <t>白色軽石火山礫混じり結晶質粗粒火山灰</t>
    <rPh sb="0" eb="1">
      <t xml:space="preserve">シロ </t>
    </rPh>
    <rPh sb="1" eb="2">
      <t xml:space="preserve">キイロ </t>
    </rPh>
    <rPh sb="2" eb="4">
      <t xml:space="preserve">カルイシ </t>
    </rPh>
    <rPh sb="4" eb="7">
      <t xml:space="preserve">カザンレキサンザイ </t>
    </rPh>
    <rPh sb="8" eb="11">
      <t xml:space="preserve">セイキュウカ </t>
    </rPh>
    <phoneticPr fontId="2"/>
  </si>
  <si>
    <t>白色軽石細粒火山礫混じり結晶質粗粒火山灰</t>
    <rPh sb="0" eb="2">
      <t xml:space="preserve">ハクショク </t>
    </rPh>
    <rPh sb="2" eb="4">
      <t xml:space="preserve">カルイシ </t>
    </rPh>
    <rPh sb="4" eb="6">
      <t xml:space="preserve">サイリュウ </t>
    </rPh>
    <rPh sb="6" eb="9">
      <t xml:space="preserve">カザンレキサンザイ </t>
    </rPh>
    <rPh sb="10" eb="13">
      <t xml:space="preserve">セイキュウカ </t>
    </rPh>
    <phoneticPr fontId="2"/>
  </si>
  <si>
    <r>
      <t>御岳第1</t>
    </r>
    <r>
      <rPr>
        <sz val="11"/>
        <rFont val="Arial"/>
        <family val="2"/>
      </rPr>
      <t xml:space="preserve"> On-Pm1</t>
    </r>
    <rPh sb="0" eb="2">
      <t xml:space="preserve">オンタケ </t>
    </rPh>
    <rPh sb="2" eb="3">
      <t xml:space="preserve">ダイ </t>
    </rPh>
    <phoneticPr fontId="2"/>
  </si>
  <si>
    <t>ガラス質火山灰．Bt含</t>
    <rPh sb="4" eb="7">
      <t xml:space="preserve">カザンバイ </t>
    </rPh>
    <rPh sb="10" eb="11">
      <t xml:space="preserve">ガン </t>
    </rPh>
    <phoneticPr fontId="4"/>
  </si>
  <si>
    <t>黄色軽石火山礫．赤褐色スコリア火山礫混じる．火山灰基質</t>
    <rPh sb="0" eb="2">
      <t xml:space="preserve">キイロ </t>
    </rPh>
    <rPh sb="2" eb="3">
      <t xml:space="preserve">カルイシカザンレキ </t>
    </rPh>
    <rPh sb="8" eb="11">
      <t xml:space="preserve">セキカッショク </t>
    </rPh>
    <rPh sb="15" eb="19">
      <t xml:space="preserve">カザンレキマジル </t>
    </rPh>
    <rPh sb="22" eb="25">
      <t xml:space="preserve">カザンバイ </t>
    </rPh>
    <rPh sb="25" eb="27">
      <t xml:space="preserve">キシツ </t>
    </rPh>
    <phoneticPr fontId="2"/>
  </si>
  <si>
    <t>弱い成層構造持つ暗灰色粗粒火山灰．赤褐色スコリア細粒火山礫混じり</t>
    <rPh sb="0" eb="1">
      <t xml:space="preserve">ヨワイ </t>
    </rPh>
    <rPh sb="2" eb="7">
      <t xml:space="preserve">セイソウコウゾウモツ </t>
    </rPh>
    <rPh sb="8" eb="9">
      <t>アンハイイ</t>
    </rPh>
    <rPh sb="17" eb="20">
      <t xml:space="preserve">セキカッショク </t>
    </rPh>
    <rPh sb="24" eb="26">
      <t xml:space="preserve">サイリュウ </t>
    </rPh>
    <rPh sb="26" eb="29">
      <t xml:space="preserve">カザンレキ </t>
    </rPh>
    <rPh sb="29" eb="30">
      <t xml:space="preserve">マジリ </t>
    </rPh>
    <phoneticPr fontId="2"/>
  </si>
  <si>
    <t>赤褐色スコリア火山礫．淘汰良．粘土化</t>
    <rPh sb="0" eb="2">
      <t xml:space="preserve">セキカッショク </t>
    </rPh>
    <rPh sb="11" eb="14">
      <t xml:space="preserve">トウタリョウ </t>
    </rPh>
    <rPh sb="15" eb="18">
      <t xml:space="preserve">ネンドカ </t>
    </rPh>
    <phoneticPr fontId="2"/>
  </si>
  <si>
    <t>軽石火山礫．淘汰良．基質に結晶片．白色軽石＞黒色軽石．粗く成層し，基底に細粒火山礫薄層</t>
    <rPh sb="0" eb="2">
      <t xml:space="preserve">カルイシ </t>
    </rPh>
    <rPh sb="2" eb="5">
      <t xml:space="preserve">カザンレキ </t>
    </rPh>
    <rPh sb="6" eb="9">
      <t xml:space="preserve">トウタリョウ </t>
    </rPh>
    <rPh sb="10" eb="12">
      <t xml:space="preserve">キシツニ </t>
    </rPh>
    <rPh sb="13" eb="16">
      <t xml:space="preserve">ケッショウヘン </t>
    </rPh>
    <rPh sb="17" eb="19">
      <t xml:space="preserve">ハクショク </t>
    </rPh>
    <rPh sb="19" eb="21">
      <t xml:space="preserve">カルイシ </t>
    </rPh>
    <rPh sb="22" eb="26">
      <t xml:space="preserve">コクショクカルイシ </t>
    </rPh>
    <rPh sb="27" eb="28">
      <t xml:space="preserve">アラクセイソウシ </t>
    </rPh>
    <rPh sb="33" eb="35">
      <t xml:space="preserve">キテイニ </t>
    </rPh>
    <rPh sb="36" eb="37">
      <t>サイリュウ</t>
    </rPh>
    <rPh sb="41" eb="43">
      <t xml:space="preserve">ハクソウ </t>
    </rPh>
    <phoneticPr fontId="2"/>
  </si>
  <si>
    <t>軽石火山礫．淘汰良．基質欠く．白色軽石＞黒色軽石．逆級化</t>
    <rPh sb="0" eb="2">
      <t xml:space="preserve">カルイシ </t>
    </rPh>
    <rPh sb="2" eb="5">
      <t xml:space="preserve">カザンレキ </t>
    </rPh>
    <rPh sb="6" eb="9">
      <t xml:space="preserve">トウタリョウ </t>
    </rPh>
    <rPh sb="10" eb="12">
      <t xml:space="preserve">キシツニ </t>
    </rPh>
    <rPh sb="12" eb="13">
      <t xml:space="preserve">カク </t>
    </rPh>
    <rPh sb="15" eb="17">
      <t xml:space="preserve">ハクショク </t>
    </rPh>
    <rPh sb="17" eb="19">
      <t xml:space="preserve">カルイシ </t>
    </rPh>
    <rPh sb="20" eb="24">
      <t xml:space="preserve">コクショクカルイシ </t>
    </rPh>
    <rPh sb="25" eb="28">
      <t xml:space="preserve">ギャクキュウカ </t>
    </rPh>
    <phoneticPr fontId="2"/>
  </si>
  <si>
    <t>暗灰色粗粒火山灰</t>
    <rPh sb="0" eb="3">
      <t xml:space="preserve">アンハイイロ </t>
    </rPh>
    <rPh sb="3" eb="5">
      <t xml:space="preserve">ソリュウ </t>
    </rPh>
    <rPh sb="5" eb="8">
      <t xml:space="preserve">カザンバイ </t>
    </rPh>
    <phoneticPr fontId="2"/>
  </si>
  <si>
    <t>結晶質粗粒火山灰．基底は侵食面</t>
    <rPh sb="0" eb="3">
      <t xml:space="preserve">ケッショウシツ </t>
    </rPh>
    <rPh sb="3" eb="4">
      <t>ソリュウカザン</t>
    </rPh>
    <rPh sb="9" eb="11">
      <t xml:space="preserve">キテイハ </t>
    </rPh>
    <rPh sb="12" eb="15">
      <t xml:space="preserve">シンショクメン </t>
    </rPh>
    <phoneticPr fontId="2"/>
  </si>
  <si>
    <t>褐色火山灰土．上面はクラック帯</t>
    <phoneticPr fontId="2"/>
  </si>
  <si>
    <t>褐色火山灰土．上面はクラック帯</t>
    <rPh sb="0" eb="1">
      <t xml:space="preserve">カッショクカザンバイド </t>
    </rPh>
    <rPh sb="7" eb="8">
      <t xml:space="preserve">ジョウメンハ </t>
    </rPh>
    <phoneticPr fontId="2"/>
  </si>
  <si>
    <t>990311-2</t>
    <phoneticPr fontId="2"/>
  </si>
  <si>
    <t>常葉</t>
    <rPh sb="0" eb="2">
      <t xml:space="preserve">トキワ </t>
    </rPh>
    <phoneticPr fontId="2"/>
  </si>
  <si>
    <t>山元 (2012)</t>
    <rPh sb="0" eb="1">
      <t xml:space="preserve">ヤマモト </t>
    </rPh>
    <phoneticPr fontId="2"/>
  </si>
  <si>
    <t>Loc. 57</t>
    <phoneticPr fontId="2"/>
  </si>
  <si>
    <r>
      <rPr>
        <sz val="11"/>
        <color theme="1"/>
        <rFont val="ＭＳ Ｐゴシック"/>
        <family val="2"/>
        <charset val="128"/>
      </rPr>
      <t>Yamamoto（</t>
    </r>
    <r>
      <rPr>
        <sz val="11"/>
        <color theme="1"/>
        <rFont val="Arial"/>
        <family val="2"/>
      </rPr>
      <t>2005</t>
    </r>
    <r>
      <rPr>
        <sz val="11"/>
        <color theme="1"/>
        <rFont val="ＭＳ Ｐゴシック"/>
        <family val="2"/>
        <charset val="128"/>
      </rPr>
      <t>）</t>
    </r>
    <phoneticPr fontId="2"/>
  </si>
  <si>
    <t>褐色火山灰土．中央にクラック帯</t>
    <rPh sb="0" eb="1">
      <t xml:space="preserve">カッショクカザンバイド </t>
    </rPh>
    <rPh sb="7" eb="9">
      <t xml:space="preserve">チュウオウニ </t>
    </rPh>
    <phoneticPr fontId="2"/>
  </si>
  <si>
    <t>黄色軽石火山礫．淘汰良．基質欠く</t>
    <rPh sb="0" eb="2">
      <t xml:space="preserve">キイロ </t>
    </rPh>
    <rPh sb="2" eb="4">
      <t xml:space="preserve">カルイシ </t>
    </rPh>
    <rPh sb="4" eb="7">
      <t xml:space="preserve">カザンレキサンザイ </t>
    </rPh>
    <rPh sb="8" eb="11">
      <t xml:space="preserve">トウタリョウ </t>
    </rPh>
    <rPh sb="12" eb="15">
      <t xml:space="preserve">キシツカク </t>
    </rPh>
    <phoneticPr fontId="2"/>
  </si>
  <si>
    <t>黄色軽石粗粒火山礫．淘汰良．逆級化．基質に遊離結晶多</t>
    <rPh sb="0" eb="2">
      <t xml:space="preserve">キイロ </t>
    </rPh>
    <rPh sb="2" eb="4">
      <t xml:space="preserve">カルイシ </t>
    </rPh>
    <rPh sb="4" eb="6">
      <t xml:space="preserve">ソリュウ </t>
    </rPh>
    <rPh sb="6" eb="9">
      <t xml:space="preserve">カザンレキサンザイ </t>
    </rPh>
    <rPh sb="10" eb="13">
      <t xml:space="preserve">トウタリョウ </t>
    </rPh>
    <rPh sb="14" eb="17">
      <t xml:space="preserve">ギャクキュウカ </t>
    </rPh>
    <rPh sb="18" eb="20">
      <t xml:space="preserve">キシツニ </t>
    </rPh>
    <rPh sb="21" eb="26">
      <t xml:space="preserve">ユウリケッショウタ </t>
    </rPh>
    <phoneticPr fontId="2"/>
  </si>
  <si>
    <t>TK101</t>
    <phoneticPr fontId="2"/>
  </si>
  <si>
    <t>TK102</t>
    <phoneticPr fontId="2"/>
  </si>
  <si>
    <t>TK103</t>
    <phoneticPr fontId="2"/>
  </si>
  <si>
    <t>褐色火山灰土．上面はクラック帯</t>
    <rPh sb="0" eb="1">
      <t xml:space="preserve">カッショクカザンバイド </t>
    </rPh>
    <rPh sb="7" eb="9">
      <t xml:space="preserve">ジョウメン </t>
    </rPh>
    <phoneticPr fontId="2"/>
  </si>
  <si>
    <t>黄色軽石細粒火山礫．淘汰良．</t>
    <rPh sb="0" eb="2">
      <t xml:space="preserve">キイロ </t>
    </rPh>
    <rPh sb="2" eb="4">
      <t xml:space="preserve">カルイシ </t>
    </rPh>
    <rPh sb="4" eb="6">
      <t xml:space="preserve">サイリュウ </t>
    </rPh>
    <rPh sb="6" eb="9">
      <t xml:space="preserve">カザンレキ </t>
    </rPh>
    <rPh sb="10" eb="13">
      <t xml:space="preserve">トウタリョウ </t>
    </rPh>
    <phoneticPr fontId="2"/>
  </si>
  <si>
    <t>粗粒砂混じり褐色火山灰土</t>
    <rPh sb="0" eb="3">
      <t>ソリュウサ</t>
    </rPh>
    <rPh sb="3" eb="4">
      <t xml:space="preserve">マジリ </t>
    </rPh>
    <rPh sb="6" eb="7">
      <t xml:space="preserve">カッショクカザンバイド </t>
    </rPh>
    <phoneticPr fontId="2"/>
  </si>
  <si>
    <t>TK104</t>
    <phoneticPr fontId="2"/>
  </si>
  <si>
    <t>飯士高杖 Ij-TK</t>
    <rPh sb="0" eb="1">
      <t xml:space="preserve">イイジ </t>
    </rPh>
    <rPh sb="1" eb="2">
      <t xml:space="preserve">シ </t>
    </rPh>
    <rPh sb="2" eb="4">
      <t xml:space="preserve">タカツエ </t>
    </rPh>
    <phoneticPr fontId="2"/>
  </si>
  <si>
    <t>結晶質粗粒火山灰〜軽石細粒火山礫．逆級化</t>
    <rPh sb="0" eb="3">
      <t xml:space="preserve">ケッショウシツ </t>
    </rPh>
    <rPh sb="3" eb="8">
      <t xml:space="preserve">ソリュウカザンバイ </t>
    </rPh>
    <rPh sb="9" eb="11">
      <t xml:space="preserve">カルイシ </t>
    </rPh>
    <rPh sb="11" eb="13">
      <t xml:space="preserve">サイリュウ </t>
    </rPh>
    <rPh sb="13" eb="16">
      <t xml:space="preserve">カザンレキ </t>
    </rPh>
    <rPh sb="17" eb="20">
      <t xml:space="preserve">ギャクキュウカ </t>
    </rPh>
    <phoneticPr fontId="4"/>
  </si>
  <si>
    <t>37.66949N</t>
    <phoneticPr fontId="4"/>
  </si>
  <si>
    <t>140.39193E</t>
    <phoneticPr fontId="4"/>
  </si>
  <si>
    <r>
      <t>1/2.5</t>
    </r>
    <r>
      <rPr>
        <sz val="11"/>
        <color theme="1"/>
        <rFont val="ＭＳ Ｐゴシック"/>
        <family val="2"/>
        <charset val="128"/>
      </rPr>
      <t>万</t>
    </r>
    <rPh sb="0" eb="1">
      <t>マン</t>
    </rPh>
    <phoneticPr fontId="4"/>
  </si>
  <si>
    <t>小野町杉内</t>
    <rPh sb="0" eb="3">
      <t xml:space="preserve">オノマチ </t>
    </rPh>
    <rPh sb="3" eb="5">
      <t xml:space="preserve">スギウチ </t>
    </rPh>
    <phoneticPr fontId="2"/>
  </si>
  <si>
    <t>37.33714N</t>
    <phoneticPr fontId="4"/>
  </si>
  <si>
    <t>140.57518E</t>
    <phoneticPr fontId="4"/>
  </si>
  <si>
    <t>柳橋</t>
    <rPh sb="0" eb="2">
      <t xml:space="preserve">ヤナギハシ </t>
    </rPh>
    <phoneticPr fontId="2"/>
  </si>
  <si>
    <t>Opx &gt; Hb, Cpx; [Qz]</t>
  </si>
  <si>
    <t>1.712-1.717 (90%)</t>
  </si>
  <si>
    <t>[1.665-1.674 (80%)]</t>
  </si>
  <si>
    <r>
      <rPr>
        <sz val="11"/>
        <color theme="1"/>
        <rFont val="ＭＳ Ｐゴシック"/>
        <family val="2"/>
        <charset val="128"/>
      </rPr>
      <t>Yamamoto （</t>
    </r>
    <r>
      <rPr>
        <sz val="11"/>
        <color theme="1"/>
        <rFont val="Arial"/>
        <family val="2"/>
      </rPr>
      <t>2005</t>
    </r>
    <r>
      <rPr>
        <sz val="11"/>
        <color theme="1"/>
        <rFont val="ＭＳ Ｐゴシック"/>
        <family val="2"/>
        <charset val="128"/>
      </rPr>
      <t>）</t>
    </r>
    <phoneticPr fontId="2"/>
  </si>
  <si>
    <t>Cpx &gt; Opx, [Hb]</t>
  </si>
  <si>
    <t>1.713-1.716 (90%)</t>
  </si>
  <si>
    <t>[1.675-1.679 (100%)]</t>
  </si>
  <si>
    <t>Opx &gt; Cpx; [Qz]</t>
  </si>
  <si>
    <t>1.715-1.718 (70%)
1.720-1.721 (30%)</t>
    <phoneticPr fontId="2"/>
  </si>
  <si>
    <t>Hb &gt; Cum, [Bt]; Qz</t>
  </si>
  <si>
    <t>1.497-1.500 (100%)</t>
  </si>
  <si>
    <t>1.672-1.678 (90%)</t>
  </si>
  <si>
    <t>1.662-1.668 (90%)</t>
  </si>
  <si>
    <t>990312-2</t>
    <phoneticPr fontId="2"/>
  </si>
  <si>
    <t>Loc. 29</t>
    <phoneticPr fontId="2"/>
  </si>
  <si>
    <t>37.46321N</t>
    <phoneticPr fontId="4"/>
  </si>
  <si>
    <t>140.62745E</t>
    <phoneticPr fontId="4"/>
  </si>
  <si>
    <t>榛名二ッ岳伊香保 Hr-FP</t>
    <rPh sb="0" eb="2">
      <t xml:space="preserve">ハルナ </t>
    </rPh>
    <rPh sb="2" eb="3">
      <t xml:space="preserve">フタツダケ </t>
    </rPh>
    <rPh sb="5" eb="8">
      <t xml:space="preserve">イカホ </t>
    </rPh>
    <phoneticPr fontId="2"/>
  </si>
  <si>
    <t>軽石質火山灰</t>
    <rPh sb="0" eb="3">
      <t xml:space="preserve">カルイシシツ </t>
    </rPh>
    <rPh sb="3" eb="6">
      <t xml:space="preserve">カザンバイ </t>
    </rPh>
    <phoneticPr fontId="2"/>
  </si>
  <si>
    <t>黄色軽石細粒火山礫．淘汰良．逆級化．基質に遊離結晶多</t>
    <rPh sb="0" eb="2">
      <t xml:space="preserve">キイロ </t>
    </rPh>
    <rPh sb="2" eb="4">
      <t xml:space="preserve">カルイシ </t>
    </rPh>
    <rPh sb="4" eb="6">
      <t xml:space="preserve">サイリュウ </t>
    </rPh>
    <rPh sb="6" eb="9">
      <t xml:space="preserve">カザンレキサンザイ </t>
    </rPh>
    <rPh sb="10" eb="13">
      <t xml:space="preserve">トウタリョウ </t>
    </rPh>
    <rPh sb="14" eb="17">
      <t xml:space="preserve">ギャクキュウカ </t>
    </rPh>
    <rPh sb="18" eb="20">
      <t xml:space="preserve">キシツニ </t>
    </rPh>
    <rPh sb="21" eb="26">
      <t xml:space="preserve">ユウリケッショウタ </t>
    </rPh>
    <phoneticPr fontId="2"/>
  </si>
  <si>
    <t>黄色軽石細粒火山礫．結晶質粗粒火山灰基質持つ</t>
    <rPh sb="0" eb="2">
      <t xml:space="preserve">キイロ </t>
    </rPh>
    <rPh sb="2" eb="4">
      <t xml:space="preserve">カルイシ </t>
    </rPh>
    <rPh sb="4" eb="6">
      <t xml:space="preserve">サイリュウ </t>
    </rPh>
    <rPh sb="6" eb="9">
      <t xml:space="preserve">カザンレキ </t>
    </rPh>
    <rPh sb="10" eb="12">
      <t xml:space="preserve">ケッショウスツ </t>
    </rPh>
    <rPh sb="12" eb="13">
      <t xml:space="preserve">シツ </t>
    </rPh>
    <rPh sb="13" eb="21">
      <t xml:space="preserve">ソリュウカザンバイキシツモツ </t>
    </rPh>
    <phoneticPr fontId="2"/>
  </si>
  <si>
    <t>TK201</t>
    <phoneticPr fontId="2"/>
  </si>
  <si>
    <t>Opx &gt; Cpx, [Hb]; [Qz]</t>
  </si>
  <si>
    <t>1.502-1.504 (80%)</t>
  </si>
  <si>
    <t>[1.671-1.701 (100%)]</t>
  </si>
  <si>
    <t>1.719-1.722 (90%)
1.713-1.714 (10%)</t>
    <phoneticPr fontId="2"/>
  </si>
  <si>
    <t>990312-3</t>
    <phoneticPr fontId="2"/>
  </si>
  <si>
    <t>37.59325N</t>
    <phoneticPr fontId="4"/>
  </si>
  <si>
    <t>140.58754E</t>
    <phoneticPr fontId="4"/>
  </si>
  <si>
    <t>二本松市針道</t>
    <rPh sb="0" eb="4">
      <t xml:space="preserve">ニホンマツシ </t>
    </rPh>
    <rPh sb="4" eb="6">
      <t xml:space="preserve">ハリミチ </t>
    </rPh>
    <phoneticPr fontId="2"/>
  </si>
  <si>
    <t>川俣</t>
    <rPh sb="0" eb="2">
      <t xml:space="preserve">カワマタ </t>
    </rPh>
    <phoneticPr fontId="2"/>
  </si>
  <si>
    <t>白色軽石細粒火山礫混じり結晶質粗粒火山灰</t>
    <rPh sb="0" eb="2">
      <t xml:space="preserve">ハクショク </t>
    </rPh>
    <rPh sb="2" eb="15">
      <t xml:space="preserve">カルイシシツ </t>
    </rPh>
    <rPh sb="15" eb="17">
      <t xml:space="preserve">ソリュウ </t>
    </rPh>
    <rPh sb="17" eb="20">
      <t xml:space="preserve">カザンバイ </t>
    </rPh>
    <phoneticPr fontId="2"/>
  </si>
  <si>
    <t>褐色火山灰土．上面にクラック帯</t>
    <rPh sb="0" eb="1">
      <t xml:space="preserve">カッショクカザンバイド </t>
    </rPh>
    <rPh sb="7" eb="9">
      <t xml:space="preserve">ジョウメンニ </t>
    </rPh>
    <phoneticPr fontId="2"/>
  </si>
  <si>
    <t>安達太良佐原 Ad-SH</t>
    <rPh sb="0" eb="1">
      <t xml:space="preserve">アダタラ </t>
    </rPh>
    <rPh sb="4" eb="6">
      <t xml:space="preserve">サハラ </t>
    </rPh>
    <phoneticPr fontId="2"/>
  </si>
  <si>
    <t>土壌中に赤褐色スコリア細粒火山礫濃集</t>
    <rPh sb="0" eb="2">
      <t xml:space="preserve">ドジョウリュウニ </t>
    </rPh>
    <rPh sb="2" eb="3">
      <t xml:space="preserve">チュウニ </t>
    </rPh>
    <rPh sb="4" eb="7">
      <t xml:space="preserve">セキカッショク </t>
    </rPh>
    <rPh sb="11" eb="18">
      <t xml:space="preserve">サイリュウカザンレキノウシュウウ </t>
    </rPh>
    <phoneticPr fontId="2"/>
  </si>
  <si>
    <t>黄色軽石細粒〜粗粒火山礫．淘汰良．逆級化．基質に遊離結晶多</t>
    <rPh sb="0" eb="2">
      <t xml:space="preserve">キイロ </t>
    </rPh>
    <rPh sb="2" eb="4">
      <t xml:space="preserve">カルイシ </t>
    </rPh>
    <rPh sb="4" eb="6">
      <t xml:space="preserve">サイリュウ </t>
    </rPh>
    <rPh sb="7" eb="9">
      <t xml:space="preserve">ソリュウ </t>
    </rPh>
    <rPh sb="9" eb="12">
      <t xml:space="preserve">カザンレキサンザイ </t>
    </rPh>
    <rPh sb="13" eb="16">
      <t xml:space="preserve">トウタリョウ </t>
    </rPh>
    <rPh sb="17" eb="20">
      <t xml:space="preserve">ギャクキュウカ </t>
    </rPh>
    <rPh sb="21" eb="23">
      <t xml:space="preserve">キシツニ </t>
    </rPh>
    <rPh sb="24" eb="29">
      <t xml:space="preserve">ユウリケッショウタ </t>
    </rPh>
    <phoneticPr fontId="2"/>
  </si>
  <si>
    <t>吾妻佐久間 Az-SK</t>
    <rPh sb="0" eb="1">
      <t xml:space="preserve">アズマ </t>
    </rPh>
    <rPh sb="2" eb="5">
      <t xml:space="preserve">サクマ </t>
    </rPh>
    <phoneticPr fontId="2"/>
  </si>
  <si>
    <t>赤褐色スコリア混じり黄色軽石細粒火山礫．結晶質火山灰基質持つ</t>
    <rPh sb="0" eb="3">
      <t xml:space="preserve">セキカッショク </t>
    </rPh>
    <rPh sb="7" eb="8">
      <t xml:space="preserve">マジリ </t>
    </rPh>
    <rPh sb="10" eb="12">
      <t xml:space="preserve">キイロ </t>
    </rPh>
    <rPh sb="12" eb="14">
      <t xml:space="preserve">カルイシ </t>
    </rPh>
    <rPh sb="14" eb="16">
      <t xml:space="preserve">サイリュウ </t>
    </rPh>
    <rPh sb="16" eb="19">
      <t xml:space="preserve">カザンレキ </t>
    </rPh>
    <rPh sb="20" eb="23">
      <t xml:space="preserve">ケッショウシツ </t>
    </rPh>
    <rPh sb="23" eb="26">
      <t xml:space="preserve">カザンバイ </t>
    </rPh>
    <rPh sb="26" eb="28">
      <t xml:space="preserve">キシツ </t>
    </rPh>
    <rPh sb="28" eb="29">
      <t xml:space="preserve">モツ </t>
    </rPh>
    <phoneticPr fontId="2"/>
  </si>
  <si>
    <t>黄色軽石火山礫混じり結晶質粗粒火山灰</t>
    <rPh sb="0" eb="2">
      <t xml:space="preserve">キイロ </t>
    </rPh>
    <rPh sb="2" eb="4">
      <t xml:space="preserve">カルイシ </t>
    </rPh>
    <rPh sb="4" eb="7">
      <t xml:space="preserve">カザンレキ </t>
    </rPh>
    <rPh sb="7" eb="8">
      <t xml:space="preserve">マジル </t>
    </rPh>
    <rPh sb="10" eb="12">
      <t xml:space="preserve">ケッショウスツ </t>
    </rPh>
    <rPh sb="12" eb="13">
      <t xml:space="preserve">シツ </t>
    </rPh>
    <rPh sb="13" eb="18">
      <t xml:space="preserve">ソリュウカザンバイキシツモツ </t>
    </rPh>
    <phoneticPr fontId="2"/>
  </si>
  <si>
    <t>990312-5</t>
    <phoneticPr fontId="2"/>
  </si>
  <si>
    <t>荻平</t>
    <phoneticPr fontId="2"/>
  </si>
  <si>
    <t>伊達市月舘町月舘</t>
    <rPh sb="0" eb="3">
      <t xml:space="preserve">ダテシ </t>
    </rPh>
    <rPh sb="3" eb="6">
      <t xml:space="preserve">ツキダテマチ </t>
    </rPh>
    <rPh sb="6" eb="8">
      <t xml:space="preserve">ツキダテ </t>
    </rPh>
    <phoneticPr fontId="2"/>
  </si>
  <si>
    <t>37.71229N</t>
    <phoneticPr fontId="4"/>
  </si>
  <si>
    <t>140.64511E</t>
    <phoneticPr fontId="4"/>
  </si>
  <si>
    <t>黄色軽石細粒火山礫．結晶質粗粒火山灰の基質持つ</t>
    <rPh sb="0" eb="1">
      <t xml:space="preserve">キ </t>
    </rPh>
    <rPh sb="1" eb="2">
      <t xml:space="preserve">ハクショク </t>
    </rPh>
    <rPh sb="2" eb="13">
      <t xml:space="preserve">カルイシシツ </t>
    </rPh>
    <rPh sb="13" eb="15">
      <t xml:space="preserve">ソリュウ </t>
    </rPh>
    <rPh sb="15" eb="18">
      <t xml:space="preserve">カザンバイ </t>
    </rPh>
    <rPh sb="19" eb="22">
      <t xml:space="preserve">キシツモツ </t>
    </rPh>
    <phoneticPr fontId="2"/>
  </si>
  <si>
    <t>褐色火山灰土．基底は侵食面</t>
    <rPh sb="0" eb="1">
      <t xml:space="preserve">カッショクカザンバイド </t>
    </rPh>
    <rPh sb="7" eb="9">
      <t xml:space="preserve">キテイハ </t>
    </rPh>
    <rPh sb="10" eb="13">
      <t xml:space="preserve">シンショクメン </t>
    </rPh>
    <phoneticPr fontId="2"/>
  </si>
  <si>
    <t>軽石細粒〜粗粒火山礫．基質に結晶質火山灰持つ</t>
    <rPh sb="0" eb="2">
      <t xml:space="preserve">カルイシ </t>
    </rPh>
    <rPh sb="2" eb="4">
      <t xml:space="preserve">サイリュウ </t>
    </rPh>
    <rPh sb="5" eb="7">
      <t xml:space="preserve">ソリュウ </t>
    </rPh>
    <rPh sb="7" eb="10">
      <t xml:space="preserve">カザンレキサンザイ </t>
    </rPh>
    <rPh sb="11" eb="13">
      <t xml:space="preserve">キシツニ </t>
    </rPh>
    <rPh sb="14" eb="17">
      <t xml:space="preserve">ケッショウシツ </t>
    </rPh>
    <rPh sb="17" eb="21">
      <t xml:space="preserve">カザンバイモツ </t>
    </rPh>
    <phoneticPr fontId="2"/>
  </si>
  <si>
    <t>褐色火山灰土．上面はクラック帯．基底は侵食面</t>
    <rPh sb="0" eb="1">
      <t xml:space="preserve">カッショクカザンバイド </t>
    </rPh>
    <rPh sb="7" eb="9">
      <t xml:space="preserve">ジョウメン </t>
    </rPh>
    <rPh sb="16" eb="18">
      <t xml:space="preserve">キテイハションショクメン </t>
    </rPh>
    <rPh sb="19" eb="22">
      <t xml:space="preserve">シンショクメン </t>
    </rPh>
    <phoneticPr fontId="2"/>
  </si>
  <si>
    <t>011111-4</t>
    <phoneticPr fontId="2"/>
  </si>
  <si>
    <t>田村市船引町南移</t>
    <rPh sb="0" eb="3">
      <t xml:space="preserve">タムラシ </t>
    </rPh>
    <rPh sb="3" eb="6">
      <t xml:space="preserve">フネヒキマチ </t>
    </rPh>
    <rPh sb="6" eb="7">
      <t xml:space="preserve">ミナミ </t>
    </rPh>
    <rPh sb="7" eb="8">
      <t xml:space="preserve">ウツリ </t>
    </rPh>
    <phoneticPr fontId="2"/>
  </si>
  <si>
    <t>37.49396N</t>
    <phoneticPr fontId="4"/>
  </si>
  <si>
    <t>140.63601E</t>
    <phoneticPr fontId="4"/>
  </si>
  <si>
    <t>Loc. 21</t>
    <phoneticPr fontId="2"/>
  </si>
  <si>
    <t>Loc. 6</t>
    <phoneticPr fontId="2"/>
  </si>
  <si>
    <t>白色軽石細粒火山礫</t>
    <rPh sb="0" eb="2">
      <t xml:space="preserve">ハクショク </t>
    </rPh>
    <rPh sb="2" eb="4">
      <t xml:space="preserve">カルイシシツ </t>
    </rPh>
    <rPh sb="4" eb="6">
      <t xml:space="preserve">サイリュウ </t>
    </rPh>
    <rPh sb="6" eb="9">
      <t xml:space="preserve">カザンレキ </t>
    </rPh>
    <phoneticPr fontId="2"/>
  </si>
  <si>
    <t>白色軽石火山礫混じり軽石—結晶質粗粒火山灰．淘汰良</t>
    <rPh sb="0" eb="2">
      <t xml:space="preserve">ハクショク </t>
    </rPh>
    <rPh sb="2" eb="16">
      <t xml:space="preserve">カルイシシツ </t>
    </rPh>
    <rPh sb="16" eb="18">
      <t xml:space="preserve">ソリュウ </t>
    </rPh>
    <rPh sb="18" eb="21">
      <t xml:space="preserve">カザンバイ </t>
    </rPh>
    <rPh sb="22" eb="25">
      <t xml:space="preserve">トウタリョウ </t>
    </rPh>
    <phoneticPr fontId="2"/>
  </si>
  <si>
    <t>TK301</t>
    <phoneticPr fontId="2"/>
  </si>
  <si>
    <t>TK302</t>
    <phoneticPr fontId="2"/>
  </si>
  <si>
    <t>TK303</t>
    <phoneticPr fontId="2"/>
  </si>
  <si>
    <t>黄色軽石細粒火山礫．淘汰良．基質に遊離結晶多</t>
    <rPh sb="0" eb="2">
      <t xml:space="preserve">キイロ </t>
    </rPh>
    <rPh sb="2" eb="4">
      <t xml:space="preserve">カルイシ </t>
    </rPh>
    <rPh sb="4" eb="6">
      <t xml:space="preserve">サイリュウ </t>
    </rPh>
    <rPh sb="6" eb="9">
      <t xml:space="preserve">カザンレキサンザイ </t>
    </rPh>
    <rPh sb="10" eb="13">
      <t xml:space="preserve">トウタリョウ </t>
    </rPh>
    <rPh sb="14" eb="16">
      <t xml:space="preserve">キシツニ </t>
    </rPh>
    <rPh sb="17" eb="22">
      <t xml:space="preserve">ユウリケッショウタ </t>
    </rPh>
    <phoneticPr fontId="2"/>
  </si>
  <si>
    <t>TK304</t>
    <phoneticPr fontId="2"/>
  </si>
  <si>
    <t>白色軽石細粒火山礫混じり結晶質粗粒火山灰．Qz, Hb含</t>
    <rPh sb="0" eb="2">
      <t xml:space="preserve">ハクショク </t>
    </rPh>
    <rPh sb="2" eb="15">
      <t xml:space="preserve">カルイシシツ </t>
    </rPh>
    <rPh sb="15" eb="17">
      <t xml:space="preserve">ソリュウ </t>
    </rPh>
    <rPh sb="17" eb="20">
      <t xml:space="preserve">カザンバイ </t>
    </rPh>
    <rPh sb="27" eb="28">
      <t xml:space="preserve">ガン </t>
    </rPh>
    <phoneticPr fontId="2"/>
  </si>
  <si>
    <t>褐色火山灰土．下部は粗粒砂混じり</t>
    <rPh sb="0" eb="3">
      <t>ソリュウサ</t>
    </rPh>
    <rPh sb="3" eb="4">
      <t xml:space="preserve">マジリ </t>
    </rPh>
    <rPh sb="7" eb="9">
      <t xml:space="preserve">カブハ </t>
    </rPh>
    <rPh sb="10" eb="11">
      <t xml:space="preserve">カッショクカザンバイド </t>
    </rPh>
    <phoneticPr fontId="2"/>
  </si>
  <si>
    <t>TK404</t>
    <phoneticPr fontId="2"/>
  </si>
  <si>
    <t>1.503-1.506 (70%)</t>
  </si>
  <si>
    <t>1.715-1.718 (90%)</t>
  </si>
  <si>
    <t>[1.668-1.671 (100%)]</t>
  </si>
  <si>
    <t>Cpx &gt; Opx</t>
  </si>
  <si>
    <t>Opx &gt; Cpx, [Hb, Cum]; [Qz]</t>
  </si>
  <si>
    <t>[1.671-1.702 (100%)]</t>
  </si>
  <si>
    <t>[1.663-1.665 (100%)]</t>
  </si>
  <si>
    <t>Hb &gt; Opx, [Cpx, Cum, Bt]; Qz</t>
  </si>
  <si>
    <t>1.708-1.716 (90%)</t>
  </si>
  <si>
    <t>1.674-1.677 (100%)</t>
  </si>
  <si>
    <t>[1.663-1.664 (80%)]</t>
  </si>
  <si>
    <t>飯縄上樽a Iz-KTa</t>
    <rPh sb="0" eb="2">
      <t>イイヅナ</t>
    </rPh>
    <rPh sb="2" eb="4">
      <t xml:space="preserve">カミタル </t>
    </rPh>
    <phoneticPr fontId="2"/>
  </si>
  <si>
    <t>南相馬市原町区小沢</t>
    <rPh sb="0" eb="4">
      <t xml:space="preserve">ミナミソウマシ </t>
    </rPh>
    <rPh sb="4" eb="7">
      <t xml:space="preserve">ハラマチク </t>
    </rPh>
    <rPh sb="7" eb="9">
      <t xml:space="preserve">オザワ </t>
    </rPh>
    <phoneticPr fontId="4"/>
  </si>
  <si>
    <t>37.57525N</t>
    <phoneticPr fontId="4"/>
  </si>
  <si>
    <t>141.02567E</t>
    <phoneticPr fontId="4"/>
  </si>
  <si>
    <t>塚原</t>
    <rPh sb="0" eb="2">
      <t xml:space="preserve">ツカハラ </t>
    </rPh>
    <phoneticPr fontId="4"/>
  </si>
  <si>
    <t>Loc.2</t>
    <phoneticPr fontId="2"/>
  </si>
  <si>
    <t>Hm204</t>
    <phoneticPr fontId="2"/>
  </si>
  <si>
    <t>径1-2mm黄色軽石質粗粒火山灰</t>
    <rPh sb="0" eb="1">
      <t xml:space="preserve">ケイ </t>
    </rPh>
    <rPh sb="6" eb="8">
      <t xml:space="preserve">キイロ </t>
    </rPh>
    <rPh sb="8" eb="10">
      <t xml:space="preserve">カルイシ </t>
    </rPh>
    <rPh sb="10" eb="11">
      <t xml:space="preserve">シツ </t>
    </rPh>
    <rPh sb="11" eb="16">
      <t xml:space="preserve">ソリュウカザンバイ </t>
    </rPh>
    <phoneticPr fontId="2"/>
  </si>
  <si>
    <t>中粒砂サイズ結晶質火山灰</t>
    <rPh sb="0" eb="3">
      <t xml:space="preserve">チュウリュウサ </t>
    </rPh>
    <rPh sb="6" eb="9">
      <t xml:space="preserve">ケッショウシツ </t>
    </rPh>
    <rPh sb="9" eb="12">
      <t xml:space="preserve">カザンバイ </t>
    </rPh>
    <phoneticPr fontId="2"/>
  </si>
  <si>
    <t>Hm203</t>
    <phoneticPr fontId="2"/>
  </si>
  <si>
    <t>中位段丘堆積物</t>
    <rPh sb="0" eb="7">
      <t xml:space="preserve">チュウイダンキュウタイセキブツ </t>
    </rPh>
    <phoneticPr fontId="2"/>
  </si>
  <si>
    <t>径0.5-3cm礫混じり中粒砂．淘汰不良</t>
    <rPh sb="0" eb="1">
      <t xml:space="preserve">ケイ </t>
    </rPh>
    <rPh sb="8" eb="10">
      <t xml:space="preserve">レキマジリ </t>
    </rPh>
    <rPh sb="12" eb="15">
      <t xml:space="preserve">チュウリュウサ </t>
    </rPh>
    <rPh sb="16" eb="20">
      <t xml:space="preserve">トウタフリョウ </t>
    </rPh>
    <phoneticPr fontId="2"/>
  </si>
  <si>
    <t>トラフ型斜交層理粗粒砂 (St)</t>
    <rPh sb="4" eb="8">
      <t xml:space="preserve">シャコウソウリ </t>
    </rPh>
    <rPh sb="8" eb="11">
      <t xml:space="preserve">ソリュウサ </t>
    </rPh>
    <phoneticPr fontId="2"/>
  </si>
  <si>
    <t>径0.5-3cm礫混じり細礫．淘汰不良</t>
    <rPh sb="0" eb="1">
      <t xml:space="preserve">ケイ </t>
    </rPh>
    <rPh sb="8" eb="10">
      <t xml:space="preserve">レキマジリ </t>
    </rPh>
    <rPh sb="12" eb="14">
      <t xml:space="preserve">サイレキ </t>
    </rPh>
    <rPh sb="15" eb="19">
      <t xml:space="preserve">トウタフリョウ </t>
    </rPh>
    <phoneticPr fontId="2"/>
  </si>
  <si>
    <t>礫支持中礫 (Gm)</t>
    <rPh sb="0" eb="3">
      <t xml:space="preserve">レキシジ </t>
    </rPh>
    <rPh sb="3" eb="5">
      <t xml:space="preserve">チュウレキ </t>
    </rPh>
    <phoneticPr fontId="2"/>
  </si>
  <si>
    <t>トラフ型斜交層理粗粒砂〜礫 (St・Gt)</t>
    <rPh sb="4" eb="8">
      <t xml:space="preserve">シャコウソウリ </t>
    </rPh>
    <rPh sb="8" eb="11">
      <t xml:space="preserve">ソリュウサ </t>
    </rPh>
    <rPh sb="12" eb="13">
      <t xml:space="preserve">レキ </t>
    </rPh>
    <phoneticPr fontId="2"/>
  </si>
  <si>
    <t>塚原層</t>
    <rPh sb="0" eb="2">
      <t xml:space="preserve">ツカハラ </t>
    </rPh>
    <phoneticPr fontId="2"/>
  </si>
  <si>
    <t>Hm202</t>
    <phoneticPr fontId="2"/>
  </si>
  <si>
    <r>
      <rPr>
        <sz val="11"/>
        <rFont val="ＭＳ Ｐゴシック"/>
        <family val="2"/>
        <charset val="128"/>
      </rPr>
      <t>燧ヶ岳田頭</t>
    </r>
    <r>
      <rPr>
        <sz val="11"/>
        <rFont val="Arial"/>
        <family val="2"/>
      </rPr>
      <t xml:space="preserve"> Hu-TG</t>
    </r>
    <rPh sb="0" eb="1">
      <t xml:space="preserve">ヒウチガタケ </t>
    </rPh>
    <rPh sb="3" eb="5">
      <t xml:space="preserve">タガシラ </t>
    </rPh>
    <phoneticPr fontId="2"/>
  </si>
  <si>
    <r>
      <rPr>
        <sz val="11"/>
        <color theme="1"/>
        <rFont val="ＭＳ Ｐゴシック"/>
        <family val="2"/>
        <charset val="128"/>
      </rPr>
      <t>白色軽石質〜結晶質粗粒火山灰，</t>
    </r>
    <r>
      <rPr>
        <sz val="11"/>
        <color theme="1"/>
        <rFont val="Arial"/>
        <family val="2"/>
      </rPr>
      <t>団塊状</t>
    </r>
    <rPh sb="0" eb="1">
      <t xml:space="preserve">ハクショク </t>
    </rPh>
    <rPh sb="1" eb="2">
      <t xml:space="preserve">ハクショク </t>
    </rPh>
    <rPh sb="2" eb="4">
      <t xml:space="preserve">カルイシ </t>
    </rPh>
    <rPh sb="4" eb="5">
      <t xml:space="preserve">ケッショウシツ </t>
    </rPh>
    <rPh sb="6" eb="8">
      <t xml:space="preserve">ケッショウシチ </t>
    </rPh>
    <rPh sb="8" eb="9">
      <t xml:space="preserve">シツ </t>
    </rPh>
    <rPh sb="9" eb="11">
      <t xml:space="preserve">ソリュウ </t>
    </rPh>
    <rPh sb="11" eb="14">
      <t xml:space="preserve">カザンバイ </t>
    </rPh>
    <rPh sb="17" eb="18">
      <t xml:space="preserve">ダンカイジョウ </t>
    </rPh>
    <phoneticPr fontId="2"/>
  </si>
  <si>
    <t>鮮新統</t>
    <rPh sb="0" eb="1">
      <t>センシン</t>
    </rPh>
    <rPh sb="2" eb="3">
      <t xml:space="preserve">トウ </t>
    </rPh>
    <phoneticPr fontId="2"/>
  </si>
  <si>
    <t>Hm201</t>
    <phoneticPr fontId="2"/>
  </si>
  <si>
    <t>1.503-1.506 (90%)</t>
  </si>
  <si>
    <t>1.714-1.718 (50%)</t>
  </si>
  <si>
    <t>[1.674-1.685 (70%)]</t>
  </si>
  <si>
    <t>Hb &gt; Opx, [Bt]; [Qz]</t>
  </si>
  <si>
    <t>1.702-1.708 (100%)</t>
  </si>
  <si>
    <t>1.679-1.683 (80%)</t>
  </si>
  <si>
    <t>1.497-1.502 (60%)
1.504-1.508 (40%)</t>
    <phoneticPr fontId="2"/>
  </si>
  <si>
    <t>Opx &gt; Cpx, Hb, Bt</t>
  </si>
  <si>
    <t>1.512-1.515 (80%)</t>
  </si>
  <si>
    <t>1.703-1.720 (80%)
1.734-1.737 (20%)</t>
    <phoneticPr fontId="2"/>
  </si>
  <si>
    <t>1.681-1.694 (70%)
1.670-1.676 (30%)</t>
    <phoneticPr fontId="2"/>
  </si>
  <si>
    <t>Hb, Bt &gt; Opx, [Cpx, Cum]; Qz</t>
  </si>
  <si>
    <t>1.493-1.502 (80%)</t>
  </si>
  <si>
    <t>1.698-1.742 (100%)</t>
  </si>
  <si>
    <t>1.673-1.699 (100%)</t>
  </si>
  <si>
    <t>[1.656-1.659 (40%)]
[1.663-1.667 (60%)]</t>
    <phoneticPr fontId="2"/>
  </si>
  <si>
    <t>001212-1</t>
    <phoneticPr fontId="4"/>
  </si>
  <si>
    <t>南海老</t>
    <rPh sb="1" eb="3">
      <t xml:space="preserve">ミナミエビ </t>
    </rPh>
    <phoneticPr fontId="4"/>
  </si>
  <si>
    <t>南相馬市鹿島区南海老</t>
    <rPh sb="0" eb="4">
      <t xml:space="preserve">ミナミソウマシ </t>
    </rPh>
    <rPh sb="4" eb="7">
      <t xml:space="preserve">カシマク </t>
    </rPh>
    <rPh sb="7" eb="8">
      <t xml:space="preserve">ミナミ </t>
    </rPh>
    <rPh sb="8" eb="10">
      <t xml:space="preserve">エビ </t>
    </rPh>
    <phoneticPr fontId="4"/>
  </si>
  <si>
    <t>37.71085N</t>
    <phoneticPr fontId="4"/>
  </si>
  <si>
    <t>141.01113E</t>
    <phoneticPr fontId="4"/>
  </si>
  <si>
    <t>Loc.1</t>
    <phoneticPr fontId="2"/>
  </si>
  <si>
    <t>Hm101</t>
    <phoneticPr fontId="2"/>
  </si>
  <si>
    <r>
      <rPr>
        <sz val="11"/>
        <rFont val="ＭＳ Ｐゴシック"/>
        <family val="2"/>
        <charset val="128"/>
      </rPr>
      <t>安達太良岳</t>
    </r>
    <r>
      <rPr>
        <sz val="11"/>
        <rFont val="Arial"/>
        <family val="2"/>
      </rPr>
      <t xml:space="preserve"> Ad-DK</t>
    </r>
    <rPh sb="0" eb="5">
      <t xml:space="preserve">アダタラダケ </t>
    </rPh>
    <phoneticPr fontId="2"/>
  </si>
  <si>
    <t>軽石質粗粒火山灰</t>
    <rPh sb="0" eb="3">
      <t xml:space="preserve">カルイシシツ </t>
    </rPh>
    <rPh sb="3" eb="8">
      <t xml:space="preserve">ソリュウカザンバイ </t>
    </rPh>
    <phoneticPr fontId="4"/>
  </si>
  <si>
    <t>褐色火山灰土</t>
    <rPh sb="0" eb="1">
      <t>カッショク</t>
    </rPh>
    <phoneticPr fontId="2"/>
  </si>
  <si>
    <t>中位段丘堆積物</t>
    <rPh sb="0" eb="2">
      <t xml:space="preserve">チュウイ </t>
    </rPh>
    <rPh sb="2" eb="7">
      <t xml:space="preserve">ダンキュウタイセキブツ </t>
    </rPh>
    <phoneticPr fontId="2"/>
  </si>
  <si>
    <t>円礫</t>
    <rPh sb="0" eb="2">
      <t xml:space="preserve">エンレキ </t>
    </rPh>
    <phoneticPr fontId="2"/>
  </si>
  <si>
    <t>鮮新統</t>
    <rPh sb="0" eb="2">
      <t xml:space="preserve">センシンセイ </t>
    </rPh>
    <rPh sb="2" eb="3">
      <t xml:space="preserve">トウ </t>
    </rPh>
    <phoneticPr fontId="2"/>
  </si>
  <si>
    <t>塊状シルト岩</t>
    <rPh sb="0" eb="2">
      <t xml:space="preserve">カイジョウシルトガン </t>
    </rPh>
    <phoneticPr fontId="2"/>
  </si>
  <si>
    <t>1.502-1.504 (90%)</t>
  </si>
  <si>
    <t>1.712-1.714 (90%)</t>
  </si>
  <si>
    <t>001212-2</t>
    <phoneticPr fontId="4"/>
  </si>
  <si>
    <t>021107-3</t>
    <phoneticPr fontId="2"/>
  </si>
  <si>
    <t>大玉村稲荷郷</t>
    <rPh sb="0" eb="3">
      <t xml:space="preserve">オオタマムラ </t>
    </rPh>
    <rPh sb="4" eb="5">
      <t>2</t>
    </rPh>
    <rPh sb="5" eb="6">
      <t xml:space="preserve">ゴウ </t>
    </rPh>
    <phoneticPr fontId="2"/>
  </si>
  <si>
    <t>37.53790N</t>
    <phoneticPr fontId="4"/>
  </si>
  <si>
    <t>140.34414E</t>
    <phoneticPr fontId="4"/>
  </si>
  <si>
    <t>褐色火山灰土</t>
    <rPh sb="0" eb="5">
      <t xml:space="preserve">カッショクカザンバイ </t>
    </rPh>
    <rPh sb="5" eb="6">
      <t xml:space="preserve">ド </t>
    </rPh>
    <phoneticPr fontId="2"/>
  </si>
  <si>
    <t>黄色軽石粗粒火山礫．淘汰良．基質に遊離結晶多</t>
    <rPh sb="0" eb="2">
      <t xml:space="preserve">キイロ </t>
    </rPh>
    <rPh sb="2" eb="4">
      <t xml:space="preserve">カルイシ </t>
    </rPh>
    <rPh sb="4" eb="6">
      <t xml:space="preserve">ソリュウ </t>
    </rPh>
    <rPh sb="6" eb="9">
      <t xml:space="preserve">カザンレキサンザイ </t>
    </rPh>
    <rPh sb="10" eb="13">
      <t xml:space="preserve">トウタリョウ </t>
    </rPh>
    <rPh sb="14" eb="16">
      <t xml:space="preserve">キシツニ </t>
    </rPh>
    <rPh sb="17" eb="22">
      <t xml:space="preserve">ユウリケッショウタ </t>
    </rPh>
    <phoneticPr fontId="2"/>
  </si>
  <si>
    <t>黄色軽石細粒火山礫．淘汰良．基底は侵食面</t>
    <rPh sb="0" eb="2">
      <t xml:space="preserve">キイロ </t>
    </rPh>
    <rPh sb="2" eb="4">
      <t xml:space="preserve">カルイシ </t>
    </rPh>
    <rPh sb="4" eb="6">
      <t xml:space="preserve">サイリュウ </t>
    </rPh>
    <rPh sb="6" eb="9">
      <t xml:space="preserve">カザンレキサンザイ </t>
    </rPh>
    <rPh sb="10" eb="13">
      <t xml:space="preserve">トウタリョウ </t>
    </rPh>
    <rPh sb="14" eb="16">
      <t xml:space="preserve">キテイハシンショクメン </t>
    </rPh>
    <phoneticPr fontId="2"/>
  </si>
  <si>
    <t>白色軽石細粒火山礫混じり結晶質粗粒火山灰．Qz,Bt含</t>
    <rPh sb="0" eb="2">
      <t xml:space="preserve">ハクショク </t>
    </rPh>
    <rPh sb="2" eb="15">
      <t xml:space="preserve">カルイシシツ </t>
    </rPh>
    <rPh sb="15" eb="17">
      <t xml:space="preserve">ソリュウ </t>
    </rPh>
    <rPh sb="17" eb="20">
      <t xml:space="preserve">カザンバイ </t>
    </rPh>
    <rPh sb="26" eb="27">
      <t xml:space="preserve">ガン </t>
    </rPh>
    <phoneticPr fontId="2"/>
  </si>
  <si>
    <t>細礫混じり粗粒砂 (sm)．基底は侵食面</t>
    <rPh sb="0" eb="3">
      <t xml:space="preserve">サイレキマジリ </t>
    </rPh>
    <rPh sb="5" eb="8">
      <t xml:space="preserve">ソリュウサ </t>
    </rPh>
    <rPh sb="14" eb="16">
      <t xml:space="preserve">キテイハシンショクメン </t>
    </rPh>
    <phoneticPr fontId="2"/>
  </si>
  <si>
    <t>褐色火山灰土．上面はクラック帯で赤褐色</t>
    <rPh sb="0" eb="1">
      <t xml:space="preserve">カッショクカザンバイド </t>
    </rPh>
    <rPh sb="7" eb="9">
      <t xml:space="preserve">ジョウメン </t>
    </rPh>
    <rPh sb="16" eb="19">
      <t xml:space="preserve">セキカッショク </t>
    </rPh>
    <phoneticPr fontId="2"/>
  </si>
  <si>
    <t>塊状，基質支持，不淘汰角礫</t>
    <rPh sb="0" eb="2">
      <t xml:space="preserve">カイジョウ </t>
    </rPh>
    <rPh sb="3" eb="5">
      <t xml:space="preserve">キシツシチ </t>
    </rPh>
    <rPh sb="5" eb="7">
      <t xml:space="preserve">シジ </t>
    </rPh>
    <rPh sb="8" eb="13">
      <t xml:space="preserve">フトウタカクレキ </t>
    </rPh>
    <phoneticPr fontId="2"/>
  </si>
  <si>
    <t>FK501</t>
    <phoneticPr fontId="2"/>
  </si>
  <si>
    <t>Loc. 5</t>
    <phoneticPr fontId="2"/>
  </si>
  <si>
    <t>Opx &gt; Cpx, [Ol, Hb]</t>
  </si>
  <si>
    <t>1.502-1.504 (100%)</t>
  </si>
  <si>
    <t>1.718-1.722 (90%)</t>
  </si>
  <si>
    <t>[1.667-1.674 (100%)]</t>
  </si>
  <si>
    <t>白色軽石火山礫</t>
    <rPh sb="0" eb="4">
      <t xml:space="preserve">ハクショクカルイシ </t>
    </rPh>
    <rPh sb="4" eb="7">
      <t xml:space="preserve">カザンレキ </t>
    </rPh>
    <phoneticPr fontId="2"/>
  </si>
  <si>
    <t>981121-4</t>
    <phoneticPr fontId="2"/>
  </si>
  <si>
    <t>37.60200N</t>
    <phoneticPr fontId="4"/>
  </si>
  <si>
    <t>川俣町山木屋</t>
    <rPh sb="0" eb="3">
      <t xml:space="preserve">カワマタマチ </t>
    </rPh>
    <rPh sb="3" eb="6">
      <t xml:space="preserve">ヤマキヤ </t>
    </rPh>
    <phoneticPr fontId="2"/>
  </si>
  <si>
    <t>140.67494E</t>
    <phoneticPr fontId="4"/>
  </si>
  <si>
    <t>飯樋</t>
    <rPh sb="0" eb="1">
      <t xml:space="preserve">イイトイ </t>
    </rPh>
    <phoneticPr fontId="2"/>
  </si>
  <si>
    <t>Loc. 2</t>
    <phoneticPr fontId="2"/>
  </si>
  <si>
    <t>黄色軽石細粒火山礫</t>
    <rPh sb="0" eb="2">
      <t xml:space="preserve">キイロ </t>
    </rPh>
    <rPh sb="2" eb="4">
      <t xml:space="preserve">カルイシ </t>
    </rPh>
    <rPh sb="4" eb="6">
      <t xml:space="preserve">サイリュウ </t>
    </rPh>
    <rPh sb="6" eb="9">
      <t xml:space="preserve">カザンレキサンザイ </t>
    </rPh>
    <phoneticPr fontId="2"/>
  </si>
  <si>
    <t>結晶質粗粒火山灰．Qz, Hb含</t>
    <rPh sb="0" eb="8">
      <t xml:space="preserve">ケッショウシツソリュウカザンバイ </t>
    </rPh>
    <rPh sb="15" eb="16">
      <t xml:space="preserve">ガン </t>
    </rPh>
    <phoneticPr fontId="2"/>
  </si>
  <si>
    <t>白色軽石細粒火山礫混じり粗粒火山灰．Qz, Bt目立つ</t>
    <rPh sb="0" eb="2">
      <t xml:space="preserve">ハクショク </t>
    </rPh>
    <rPh sb="2" eb="4">
      <t xml:space="preserve">カルイシ </t>
    </rPh>
    <rPh sb="4" eb="6">
      <t xml:space="preserve">サイリュウ </t>
    </rPh>
    <rPh sb="6" eb="9">
      <t xml:space="preserve">カザンレキ </t>
    </rPh>
    <rPh sb="9" eb="10">
      <t xml:space="preserve">マジリ </t>
    </rPh>
    <rPh sb="12" eb="14">
      <t xml:space="preserve">ソリュウ </t>
    </rPh>
    <rPh sb="14" eb="17">
      <t xml:space="preserve">ソリュウカザンバイ </t>
    </rPh>
    <rPh sb="24" eb="26">
      <t xml:space="preserve">メダツ </t>
    </rPh>
    <phoneticPr fontId="2"/>
  </si>
  <si>
    <t>FK601</t>
    <phoneticPr fontId="2"/>
  </si>
  <si>
    <t>FK602</t>
    <phoneticPr fontId="2"/>
  </si>
  <si>
    <t>黄色軽石細粒火山礫．淘汰良．基質に遊離結晶片多</t>
    <rPh sb="0" eb="1">
      <t xml:space="preserve">キイイロ </t>
    </rPh>
    <rPh sb="2" eb="3">
      <t xml:space="preserve">カルイシ </t>
    </rPh>
    <rPh sb="4" eb="6">
      <t xml:space="preserve">サイリュウ </t>
    </rPh>
    <rPh sb="6" eb="9">
      <t xml:space="preserve">サイシュウカザンレキ </t>
    </rPh>
    <rPh sb="10" eb="13">
      <t xml:space="preserve">トウタリョウ </t>
    </rPh>
    <rPh sb="14" eb="16">
      <t xml:space="preserve">キシツニ </t>
    </rPh>
    <rPh sb="17" eb="19">
      <t xml:space="preserve">ユウリ </t>
    </rPh>
    <rPh sb="19" eb="23">
      <t xml:space="preserve">ケッショウヘンタ </t>
    </rPh>
    <phoneticPr fontId="2"/>
  </si>
  <si>
    <t>黄色軽石細粒火山礫混じり結晶質粗粒火山灰．淘汰良．</t>
    <rPh sb="0" eb="1">
      <t xml:space="preserve">キイイロ </t>
    </rPh>
    <rPh sb="2" eb="3">
      <t xml:space="preserve">カルイシ </t>
    </rPh>
    <rPh sb="4" eb="6">
      <t xml:space="preserve">サイリュウ </t>
    </rPh>
    <rPh sb="6" eb="9">
      <t xml:space="preserve">サイシュウカザンレキ </t>
    </rPh>
    <rPh sb="9" eb="10">
      <t xml:space="preserve">マジリ </t>
    </rPh>
    <rPh sb="12" eb="15">
      <t xml:space="preserve">ケッショウシツ </t>
    </rPh>
    <rPh sb="15" eb="17">
      <t>ソリュウ</t>
    </rPh>
    <rPh sb="17" eb="20">
      <t xml:space="preserve">カザンバイ </t>
    </rPh>
    <rPh sb="21" eb="24">
      <t xml:space="preserve">トウタリョウ </t>
    </rPh>
    <phoneticPr fontId="2"/>
  </si>
  <si>
    <t>1.700-1.722 (100%)</t>
  </si>
  <si>
    <t>1.670-1.690 (80%)</t>
  </si>
  <si>
    <t>1.494-1.496 (50%)
1.497-1.498 (30%)</t>
    <phoneticPr fontId="2"/>
  </si>
  <si>
    <t>1.510-1.512 (60%)</t>
  </si>
  <si>
    <t>1.706-1.718 (100%)</t>
  </si>
  <si>
    <t>1.510-1.512 (60%)
1.504-1.508 (30%)</t>
    <phoneticPr fontId="2"/>
  </si>
  <si>
    <t>[1.675-1.689 (60%)]
[1.706-1.711 (20%)]</t>
    <phoneticPr fontId="2"/>
  </si>
  <si>
    <t>Opx &gt; Cpx, [Hb, Bt, Ol]; [Qz]</t>
  </si>
  <si>
    <t>1.503-1.506 (60%)</t>
  </si>
  <si>
    <t>1.714-1.719 (100%)</t>
  </si>
  <si>
    <t>[1.667-1.713 (100%)]</t>
  </si>
  <si>
    <t>000919-2</t>
    <phoneticPr fontId="4"/>
  </si>
  <si>
    <t>福島市かもしか坂</t>
    <rPh sb="0" eb="3">
      <t xml:space="preserve">フクシマシ </t>
    </rPh>
    <rPh sb="7" eb="8">
      <t xml:space="preserve">サカ </t>
    </rPh>
    <phoneticPr fontId="4"/>
  </si>
  <si>
    <t>土湯峠</t>
    <rPh sb="0" eb="3">
      <t xml:space="preserve">ツチユトウゲ </t>
    </rPh>
    <phoneticPr fontId="4"/>
  </si>
  <si>
    <t>37.73570N</t>
    <phoneticPr fontId="4"/>
  </si>
  <si>
    <t>140.26657E</t>
    <phoneticPr fontId="4"/>
  </si>
  <si>
    <t>Loc.15</t>
    <phoneticPr fontId="2"/>
  </si>
  <si>
    <r>
      <rPr>
        <sz val="11"/>
        <color theme="1"/>
        <rFont val="ＭＳ Ｐゴシック"/>
        <family val="2"/>
        <charset val="128"/>
      </rPr>
      <t>山元（</t>
    </r>
    <r>
      <rPr>
        <sz val="11"/>
        <color theme="1"/>
        <rFont val="Arial"/>
        <family val="2"/>
      </rPr>
      <t>2005</t>
    </r>
    <r>
      <rPr>
        <sz val="11"/>
        <color theme="1"/>
        <rFont val="ＭＳ Ｐゴシック"/>
        <family val="2"/>
        <charset val="128"/>
      </rPr>
      <t>）</t>
    </r>
    <rPh sb="0" eb="2">
      <t xml:space="preserve">ヤマモト </t>
    </rPh>
    <phoneticPr fontId="2"/>
  </si>
  <si>
    <t xml:space="preserve">山元孝広, 2005. 福島県，吾妻火山の最近7千年間の噴火史：吾妻−浄土平火山噴出物の層序とマグマ供給系. 地質学雑誌, 111(2), 94-110. </t>
    <phoneticPr fontId="2"/>
  </si>
  <si>
    <t>中礫混じり粗粒砂と中粒砂の互層．連続性の悪い平行層理を持ち，斜面をマントル被覆する</t>
    <rPh sb="0" eb="3">
      <t xml:space="preserve">チュウレキマジル </t>
    </rPh>
    <rPh sb="5" eb="8">
      <t xml:space="preserve">ソリュウサト </t>
    </rPh>
    <rPh sb="9" eb="12">
      <t xml:space="preserve">チュウリュウサノ </t>
    </rPh>
    <rPh sb="13" eb="15">
      <t xml:space="preserve">ゴソウ </t>
    </rPh>
    <rPh sb="16" eb="19">
      <t xml:space="preserve">レンゾクセイノワウイｒ </t>
    </rPh>
    <rPh sb="20" eb="21">
      <t xml:space="preserve">ワルイ </t>
    </rPh>
    <rPh sb="22" eb="26">
      <t xml:space="preserve">ヘイコウソウリヲモチ </t>
    </rPh>
    <rPh sb="30" eb="32">
      <t xml:space="preserve">シャメンヲ </t>
    </rPh>
    <rPh sb="37" eb="39">
      <t xml:space="preserve">ヒフクスル </t>
    </rPh>
    <phoneticPr fontId="2"/>
  </si>
  <si>
    <t>褐色火山灰土．中粒砂質</t>
    <rPh sb="2" eb="6">
      <t xml:space="preserve">カザンバイドジョウ </t>
    </rPh>
    <rPh sb="7" eb="11">
      <t xml:space="preserve">チュウリュウサシツ </t>
    </rPh>
    <phoneticPr fontId="4"/>
  </si>
  <si>
    <t>磐梯1888年火砕物密度流堆積物</t>
    <rPh sb="0" eb="2">
      <t xml:space="preserve">バンダイ </t>
    </rPh>
    <rPh sb="6" eb="7">
      <t xml:space="preserve">ネン </t>
    </rPh>
    <rPh sb="7" eb="10">
      <t xml:space="preserve">カサイブツ </t>
    </rPh>
    <rPh sb="10" eb="13">
      <t xml:space="preserve">ミツドリュウ </t>
    </rPh>
    <rPh sb="13" eb="16">
      <t xml:space="preserve">タイセキブツ </t>
    </rPh>
    <phoneticPr fontId="2"/>
  </si>
  <si>
    <t>灰色細粒砂サイズ火山灰</t>
    <rPh sb="0" eb="2">
      <t xml:space="preserve">ハイイロ </t>
    </rPh>
    <rPh sb="2" eb="5">
      <t xml:space="preserve">サイリュウサ </t>
    </rPh>
    <rPh sb="8" eb="11">
      <t xml:space="preserve">カザンバイ </t>
    </rPh>
    <phoneticPr fontId="2"/>
  </si>
  <si>
    <t>明灰色粘土質基質に変質白色安山岩の中粒砂火山灰混じる．淘汰不良</t>
    <rPh sb="0" eb="3">
      <t xml:space="preserve">メイハイイロ </t>
    </rPh>
    <rPh sb="3" eb="8">
      <t xml:space="preserve">ネンドシツキシツニ </t>
    </rPh>
    <rPh sb="9" eb="11">
      <t xml:space="preserve">ヘンシツ </t>
    </rPh>
    <rPh sb="11" eb="13">
      <t xml:space="preserve">ハクショク </t>
    </rPh>
    <rPh sb="13" eb="16">
      <t xml:space="preserve">アンザンガンノ </t>
    </rPh>
    <rPh sb="17" eb="20">
      <t xml:space="preserve">チュウリュウサ </t>
    </rPh>
    <rPh sb="20" eb="23">
      <t xml:space="preserve">カザンバイ </t>
    </rPh>
    <rPh sb="23" eb="24">
      <t xml:space="preserve">マジル </t>
    </rPh>
    <rPh sb="27" eb="31">
      <t xml:space="preserve">トウタフリョウ </t>
    </rPh>
    <phoneticPr fontId="2"/>
  </si>
  <si>
    <t>風成砂</t>
    <rPh sb="2" eb="3">
      <t xml:space="preserve">サソウ </t>
    </rPh>
    <phoneticPr fontId="4"/>
  </si>
  <si>
    <t>黒色土</t>
    <rPh sb="0" eb="3">
      <t xml:space="preserve">コクショクド </t>
    </rPh>
    <phoneticPr fontId="2"/>
  </si>
  <si>
    <t>吾妻大穴 Az-OA</t>
    <rPh sb="0" eb="1">
      <t xml:space="preserve">アズマ </t>
    </rPh>
    <rPh sb="2" eb="4">
      <t xml:space="preserve">オオアナ </t>
    </rPh>
    <phoneticPr fontId="2"/>
  </si>
  <si>
    <t>510±50 yBP
550±40 yBP</t>
    <phoneticPr fontId="2"/>
  </si>
  <si>
    <t>14C年代値</t>
    <rPh sb="3" eb="6">
      <t xml:space="preserve">ネンダイチ </t>
    </rPh>
    <phoneticPr fontId="2"/>
  </si>
  <si>
    <t>変質安山岩細粒火山礫混じり黄色砂〜粘土質火山灰</t>
    <rPh sb="0" eb="2">
      <t xml:space="preserve">ヘンシツ </t>
    </rPh>
    <rPh sb="2" eb="5">
      <t xml:space="preserve">アンザンガン </t>
    </rPh>
    <rPh sb="5" eb="7">
      <t xml:space="preserve">サイリュウ </t>
    </rPh>
    <rPh sb="7" eb="11">
      <t xml:space="preserve">カザンレキマジリ </t>
    </rPh>
    <rPh sb="13" eb="15">
      <t xml:space="preserve">キイロ </t>
    </rPh>
    <rPh sb="15" eb="16">
      <t xml:space="preserve">スナマジリ </t>
    </rPh>
    <rPh sb="17" eb="20">
      <t xml:space="preserve">ネンドシツ </t>
    </rPh>
    <rPh sb="20" eb="23">
      <t xml:space="preserve">カザンバイ </t>
    </rPh>
    <phoneticPr fontId="2"/>
  </si>
  <si>
    <t>Az-JP6</t>
    <phoneticPr fontId="2"/>
  </si>
  <si>
    <t>白色砂〜粘土質火山灰</t>
    <rPh sb="0" eb="2">
      <t>ハクショク</t>
    </rPh>
    <rPh sb="2" eb="3">
      <t xml:space="preserve">スナ </t>
    </rPh>
    <rPh sb="4" eb="7">
      <t xml:space="preserve">ネンドシツ </t>
    </rPh>
    <rPh sb="7" eb="10">
      <t xml:space="preserve">カザンバイ </t>
    </rPh>
    <phoneticPr fontId="2"/>
  </si>
  <si>
    <t>結晶質火山灰．Hb目立つ</t>
    <rPh sb="0" eb="3">
      <t xml:space="preserve">ケッショウシツ </t>
    </rPh>
    <rPh sb="3" eb="6">
      <t xml:space="preserve">カザンバイ </t>
    </rPh>
    <rPh sb="9" eb="11">
      <t xml:space="preserve">メダチ </t>
    </rPh>
    <phoneticPr fontId="2"/>
  </si>
  <si>
    <t>Az-JP5</t>
    <phoneticPr fontId="2"/>
  </si>
  <si>
    <t>オレンジ色粘土質火山灰</t>
    <rPh sb="5" eb="8">
      <t xml:space="preserve">ネンドシツ </t>
    </rPh>
    <rPh sb="8" eb="11">
      <t xml:space="preserve">カザンバイ </t>
    </rPh>
    <phoneticPr fontId="2"/>
  </si>
  <si>
    <t>1300±40 yBP
1500±40 yBP</t>
    <phoneticPr fontId="2"/>
  </si>
  <si>
    <t>1840±40 yBP
2190±50 yBP</t>
    <phoneticPr fontId="2"/>
  </si>
  <si>
    <t>Az-JP4</t>
    <phoneticPr fontId="2"/>
  </si>
  <si>
    <t>2650±40 yBP
2790±40 yBP</t>
    <phoneticPr fontId="2"/>
  </si>
  <si>
    <t>Az-JP2</t>
    <phoneticPr fontId="2"/>
  </si>
  <si>
    <t>暗褐色土．木片岩</t>
    <rPh sb="0" eb="2">
      <t xml:space="preserve">アンカッショクド </t>
    </rPh>
    <rPh sb="2" eb="3">
      <t xml:space="preserve">ショク </t>
    </rPh>
    <rPh sb="3" eb="4">
      <t xml:space="preserve">ド </t>
    </rPh>
    <rPh sb="5" eb="8">
      <t xml:space="preserve">モクヘンガン </t>
    </rPh>
    <phoneticPr fontId="2"/>
  </si>
  <si>
    <t>AZ204
915-02</t>
    <phoneticPr fontId="2"/>
  </si>
  <si>
    <t>915-03
AZ301</t>
    <phoneticPr fontId="2"/>
  </si>
  <si>
    <t>915-04
AZ401</t>
    <phoneticPr fontId="2"/>
  </si>
  <si>
    <t>915-05
AZ501</t>
    <phoneticPr fontId="2"/>
  </si>
  <si>
    <t>915-06
915-07
915-08
AZ601</t>
    <phoneticPr fontId="2"/>
  </si>
  <si>
    <t>3950±40 yBP
4160±40 yBP
4110±40 yBP
4230±50 yBP</t>
    <phoneticPr fontId="2"/>
  </si>
  <si>
    <t>吾妻一切経 Az-IS</t>
    <rPh sb="0" eb="1">
      <t xml:space="preserve">アズマ </t>
    </rPh>
    <rPh sb="2" eb="5">
      <t xml:space="preserve">イッサイキョウ </t>
    </rPh>
    <phoneticPr fontId="2"/>
  </si>
  <si>
    <t>多面体型安山岩火山礫混じり灰色粗粒火山灰</t>
    <rPh sb="0" eb="4">
      <t xml:space="preserve">タメンタイケイ </t>
    </rPh>
    <rPh sb="4" eb="7">
      <t xml:space="preserve">アンザンガン </t>
    </rPh>
    <rPh sb="7" eb="10">
      <t xml:space="preserve">カザンレキ </t>
    </rPh>
    <rPh sb="10" eb="11">
      <t xml:space="preserve">マジル </t>
    </rPh>
    <rPh sb="13" eb="15">
      <t>ハイイロ</t>
    </rPh>
    <rPh sb="15" eb="17">
      <t xml:space="preserve">ソリュウ </t>
    </rPh>
    <rPh sb="17" eb="20">
      <t xml:space="preserve">カザンバイ </t>
    </rPh>
    <phoneticPr fontId="2"/>
  </si>
  <si>
    <t>肌色細粒砂サイズ火山灰</t>
    <rPh sb="0" eb="2">
      <t xml:space="preserve">ハダイロ </t>
    </rPh>
    <rPh sb="2" eb="5">
      <t xml:space="preserve">サイリュウサ </t>
    </rPh>
    <rPh sb="8" eb="11">
      <t xml:space="preserve">カザンバイ </t>
    </rPh>
    <phoneticPr fontId="2"/>
  </si>
  <si>
    <t>暗褐色砂質火山灰</t>
    <rPh sb="0" eb="3">
      <t xml:space="preserve">アンカッショク </t>
    </rPh>
    <rPh sb="3" eb="5">
      <t xml:space="preserve">サシツ </t>
    </rPh>
    <rPh sb="5" eb="8">
      <t xml:space="preserve">カザンバイ </t>
    </rPh>
    <phoneticPr fontId="2"/>
  </si>
  <si>
    <t>915-09</t>
    <phoneticPr fontId="2"/>
  </si>
  <si>
    <t>多面体型安山岩火山礫混じり灰色粗粒火山灰．炭化木</t>
    <rPh sb="0" eb="4">
      <t xml:space="preserve">タメンタイケイ </t>
    </rPh>
    <rPh sb="4" eb="7">
      <t xml:space="preserve">アンザンガン </t>
    </rPh>
    <rPh sb="7" eb="10">
      <t xml:space="preserve">カザンレキ </t>
    </rPh>
    <rPh sb="10" eb="11">
      <t xml:space="preserve">マジル </t>
    </rPh>
    <rPh sb="13" eb="15">
      <t>ハイイロ</t>
    </rPh>
    <rPh sb="15" eb="17">
      <t xml:space="preserve">ソリュウ </t>
    </rPh>
    <rPh sb="17" eb="20">
      <t xml:space="preserve">カザンバイ </t>
    </rPh>
    <rPh sb="21" eb="24">
      <t xml:space="preserve">タンカモク </t>
    </rPh>
    <phoneticPr fontId="2"/>
  </si>
  <si>
    <t>4330±40 yBP</t>
    <phoneticPr fontId="2"/>
  </si>
  <si>
    <t>径3-5mm軽石火山礫．トップに最大径軽石あり</t>
    <rPh sb="0" eb="1">
      <t xml:space="preserve">ケイ </t>
    </rPh>
    <rPh sb="6" eb="8">
      <t xml:space="preserve">カルイシ </t>
    </rPh>
    <rPh sb="8" eb="11">
      <t xml:space="preserve">カザンレキ </t>
    </rPh>
    <rPh sb="16" eb="18">
      <t xml:space="preserve">サイダイ </t>
    </rPh>
    <rPh sb="18" eb="19">
      <t xml:space="preserve">ケイ </t>
    </rPh>
    <rPh sb="19" eb="21">
      <t xml:space="preserve">カルイシアリ </t>
    </rPh>
    <phoneticPr fontId="2"/>
  </si>
  <si>
    <t>918-1-5</t>
    <phoneticPr fontId="2"/>
  </si>
  <si>
    <t>Hb &gt; Opx, [Cpx]</t>
  </si>
  <si>
    <t>1,707-1.710 (40%)</t>
  </si>
  <si>
    <t>1.674-1.683 (90%)</t>
  </si>
  <si>
    <t>山元 (2005)</t>
    <rPh sb="0" eb="2">
      <t xml:space="preserve">ヤマモト </t>
    </rPh>
    <phoneticPr fontId="2"/>
  </si>
  <si>
    <t>Opx, Hb &gt; Cpx, [Bt]; Qz</t>
  </si>
  <si>
    <t>1.500-1.502 (90%)</t>
  </si>
  <si>
    <t>1.673-1.680 (70%)</t>
  </si>
  <si>
    <t>1.707-1.710 (40%)
1.712-1.713 (30%)</t>
    <phoneticPr fontId="2"/>
  </si>
  <si>
    <t>吾妻小富士 Az-KF</t>
    <rPh sb="0" eb="2">
      <t xml:space="preserve">アズマ </t>
    </rPh>
    <rPh sb="2" eb="5">
      <t xml:space="preserve">コフジ </t>
    </rPh>
    <phoneticPr fontId="2"/>
  </si>
  <si>
    <t>安山岩細粒火山礫混じり灰色粗粒火山灰．粗く成層</t>
    <rPh sb="0" eb="3">
      <t xml:space="preserve">アンザンガン </t>
    </rPh>
    <rPh sb="3" eb="5">
      <t xml:space="preserve">サイリュウ </t>
    </rPh>
    <rPh sb="5" eb="8">
      <t xml:space="preserve">カザンレキ </t>
    </rPh>
    <rPh sb="8" eb="9">
      <t xml:space="preserve">マジル </t>
    </rPh>
    <rPh sb="11" eb="13">
      <t>ハイイロ</t>
    </rPh>
    <rPh sb="13" eb="15">
      <t xml:space="preserve">ソリュウ </t>
    </rPh>
    <rPh sb="15" eb="18">
      <t xml:space="preserve">カザンバイ </t>
    </rPh>
    <rPh sb="19" eb="20">
      <t xml:space="preserve">アラク </t>
    </rPh>
    <rPh sb="21" eb="23">
      <t xml:space="preserve">セイソウ </t>
    </rPh>
    <phoneticPr fontId="2"/>
  </si>
  <si>
    <t>十和田中掫 To-CU</t>
    <rPh sb="0" eb="3">
      <t xml:space="preserve">トワダ </t>
    </rPh>
    <phoneticPr fontId="2"/>
  </si>
  <si>
    <t>1.511-1.514 (100%)</t>
  </si>
  <si>
    <t>1.712-1.716 (90%)</t>
  </si>
  <si>
    <t>多面体型安山岩火山礫混じり灰色粗粒火山灰．基底に炭化した枝片</t>
    <rPh sb="0" eb="4">
      <t xml:space="preserve">タメンタイケイ </t>
    </rPh>
    <rPh sb="4" eb="7">
      <t xml:space="preserve">アンザンガン </t>
    </rPh>
    <rPh sb="7" eb="10">
      <t xml:space="preserve">カザンレキ </t>
    </rPh>
    <rPh sb="10" eb="11">
      <t xml:space="preserve">マジル </t>
    </rPh>
    <rPh sb="13" eb="15">
      <t>ハイイロ</t>
    </rPh>
    <rPh sb="15" eb="17">
      <t xml:space="preserve">ソリュウ </t>
    </rPh>
    <rPh sb="17" eb="20">
      <t xml:space="preserve">カザンバイ </t>
    </rPh>
    <rPh sb="20" eb="21">
      <t>．</t>
    </rPh>
    <rPh sb="21" eb="23">
      <t xml:space="preserve">キテイニ </t>
    </rPh>
    <rPh sb="24" eb="26">
      <t xml:space="preserve">タンカモクヘン </t>
    </rPh>
    <rPh sb="28" eb="29">
      <t xml:space="preserve">エダ </t>
    </rPh>
    <rPh sb="29" eb="30">
      <t xml:space="preserve">ヘン </t>
    </rPh>
    <phoneticPr fontId="2"/>
  </si>
  <si>
    <t>多面体型安山岩火山礫混じり灰色粗粒火山灰．塊状．炭化した枝片含</t>
    <rPh sb="0" eb="4">
      <t xml:space="preserve">タメンタイケイ </t>
    </rPh>
    <rPh sb="4" eb="7">
      <t xml:space="preserve">アンザンガン </t>
    </rPh>
    <rPh sb="7" eb="10">
      <t xml:space="preserve">カザンレキ </t>
    </rPh>
    <rPh sb="10" eb="11">
      <t xml:space="preserve">マジル </t>
    </rPh>
    <rPh sb="13" eb="15">
      <t>ハイイロ</t>
    </rPh>
    <rPh sb="15" eb="17">
      <t xml:space="preserve">ソリュウ </t>
    </rPh>
    <rPh sb="17" eb="20">
      <t xml:space="preserve">カザンバイ </t>
    </rPh>
    <rPh sb="20" eb="21">
      <t>．</t>
    </rPh>
    <rPh sb="21" eb="23">
      <t xml:space="preserve">カイジョウ </t>
    </rPh>
    <rPh sb="24" eb="26">
      <t xml:space="preserve">タンカ </t>
    </rPh>
    <rPh sb="29" eb="30">
      <t xml:space="preserve">ヘン </t>
    </rPh>
    <rPh sb="30" eb="31">
      <t xml:space="preserve">ガン </t>
    </rPh>
    <phoneticPr fontId="2"/>
  </si>
  <si>
    <t>915-10
915-11</t>
    <phoneticPr fontId="2"/>
  </si>
  <si>
    <t>4750±60 yBP
4900±40 yBP</t>
    <phoneticPr fontId="2"/>
  </si>
  <si>
    <t>AZ801
AZ802</t>
    <phoneticPr fontId="2"/>
  </si>
  <si>
    <t>5130±50 yBP
5180±40 yBP</t>
    <phoneticPr fontId="2"/>
  </si>
  <si>
    <t>パン皮火山弾混じり灰色粗粒火山灰．インパクト構造．炭化した枝片含．植物根跡多</t>
    <rPh sb="3" eb="7">
      <t xml:space="preserve">カザンダンマジリ </t>
    </rPh>
    <rPh sb="9" eb="11">
      <t xml:space="preserve">ハイイロ </t>
    </rPh>
    <rPh sb="11" eb="13">
      <t xml:space="preserve">ソリュウ </t>
    </rPh>
    <rPh sb="13" eb="16">
      <t xml:space="preserve">カザンバイ </t>
    </rPh>
    <rPh sb="22" eb="24">
      <t xml:space="preserve">コウゾウ </t>
    </rPh>
    <rPh sb="25" eb="27">
      <t xml:space="preserve">タンカシタ </t>
    </rPh>
    <rPh sb="29" eb="30">
      <t xml:space="preserve">エダ </t>
    </rPh>
    <rPh sb="31" eb="32">
      <t xml:space="preserve">ガン </t>
    </rPh>
    <rPh sb="33" eb="36">
      <t xml:space="preserve">ショクブツコン </t>
    </rPh>
    <rPh sb="36" eb="37">
      <t xml:space="preserve">アト </t>
    </rPh>
    <rPh sb="37" eb="38">
      <t xml:space="preserve">タ </t>
    </rPh>
    <phoneticPr fontId="2"/>
  </si>
  <si>
    <t>灰色中粒砂サイズ火山灰．</t>
    <rPh sb="0" eb="1">
      <t xml:space="preserve">ハイイロ </t>
    </rPh>
    <rPh sb="2" eb="5">
      <t xml:space="preserve">チュウリュウサ </t>
    </rPh>
    <rPh sb="8" eb="11">
      <t xml:space="preserve">カザンバイ </t>
    </rPh>
    <phoneticPr fontId="2"/>
  </si>
  <si>
    <t>多面体型安山岩火山礫混じり灰色粗粒火山灰．植物根跡多</t>
    <phoneticPr fontId="2"/>
  </si>
  <si>
    <t>褐色中粒砂サイズ火山灰</t>
    <rPh sb="0" eb="1">
      <t xml:space="preserve">カッショク </t>
    </rPh>
    <rPh sb="2" eb="5">
      <t xml:space="preserve">チュウリュウサ </t>
    </rPh>
    <rPh sb="8" eb="11">
      <t xml:space="preserve">カザンバイ </t>
    </rPh>
    <phoneticPr fontId="2"/>
  </si>
  <si>
    <t>細かく成層した火山灰．基底にガラス質火山灰</t>
    <rPh sb="0" eb="1">
      <t xml:space="preserve">コマカイ </t>
    </rPh>
    <rPh sb="3" eb="5">
      <t xml:space="preserve">セイソウシタ </t>
    </rPh>
    <rPh sb="7" eb="10">
      <t xml:space="preserve">カザンバイ </t>
    </rPh>
    <rPh sb="11" eb="13">
      <t xml:space="preserve">キテイニ </t>
    </rPh>
    <rPh sb="18" eb="21">
      <t xml:space="preserve">カザンバイ </t>
    </rPh>
    <phoneticPr fontId="2"/>
  </si>
  <si>
    <t>918-1-6</t>
    <phoneticPr fontId="2"/>
  </si>
  <si>
    <t>918-1-8</t>
    <phoneticPr fontId="2"/>
  </si>
  <si>
    <t>Opx &gt; Cpx, [Ap, Bt]</t>
  </si>
  <si>
    <t>1.513-1.515 (100%)</t>
  </si>
  <si>
    <t>1.706-1.714 (100%)</t>
  </si>
  <si>
    <t>多面体型安山岩火山礫混じり灰色粗粒火山灰．</t>
    <phoneticPr fontId="2"/>
  </si>
  <si>
    <t>灰色中粒砂サイズ火山灰．植物根跡多．</t>
    <rPh sb="0" eb="1">
      <t xml:space="preserve">ハイイロ </t>
    </rPh>
    <rPh sb="2" eb="5">
      <t xml:space="preserve">チュウリュウサ </t>
    </rPh>
    <rPh sb="8" eb="11">
      <t xml:space="preserve">カザンバイ </t>
    </rPh>
    <rPh sb="12" eb="16">
      <t xml:space="preserve">ショクブツコンアト </t>
    </rPh>
    <rPh sb="16" eb="17">
      <t xml:space="preserve">タ </t>
    </rPh>
    <phoneticPr fontId="2"/>
  </si>
  <si>
    <t>褐色粗粒砂サイズ火山灰．植物根跡多</t>
    <rPh sb="0" eb="2">
      <t xml:space="preserve">カッショク </t>
    </rPh>
    <rPh sb="2" eb="4">
      <t xml:space="preserve">ソリュウ </t>
    </rPh>
    <rPh sb="4" eb="5">
      <t xml:space="preserve">サ </t>
    </rPh>
    <rPh sb="8" eb="11">
      <t xml:space="preserve">カザンバイ </t>
    </rPh>
    <rPh sb="12" eb="17">
      <t xml:space="preserve">ショクブツコンタ </t>
    </rPh>
    <phoneticPr fontId="2"/>
  </si>
  <si>
    <t>明灰色軽石火山礫混じり発泡不良安山岩火山礫 (径&lt;2cm)，粗粒砂サイズ火山灰の基質持つ</t>
    <rPh sb="0" eb="1">
      <t xml:space="preserve">メイ </t>
    </rPh>
    <rPh sb="1" eb="2">
      <t xml:space="preserve">ハイイロ </t>
    </rPh>
    <rPh sb="3" eb="5">
      <t xml:space="preserve">カルイシ </t>
    </rPh>
    <rPh sb="5" eb="8">
      <t xml:space="preserve">カザンレキ </t>
    </rPh>
    <rPh sb="8" eb="9">
      <t xml:space="preserve">マジル </t>
    </rPh>
    <rPh sb="11" eb="12">
      <t>ハッポウフ</t>
    </rPh>
    <rPh sb="23" eb="24">
      <t xml:space="preserve">ケイ </t>
    </rPh>
    <rPh sb="30" eb="33">
      <t xml:space="preserve">ソリュウササイズ </t>
    </rPh>
    <rPh sb="36" eb="39">
      <t xml:space="preserve">カザンバイノ </t>
    </rPh>
    <rPh sb="40" eb="43">
      <t xml:space="preserve">キシツモツ </t>
    </rPh>
    <phoneticPr fontId="2"/>
  </si>
  <si>
    <t>パン皮火山弾混じり灰色粗粒火山灰．インパクト構造．</t>
    <phoneticPr fontId="2"/>
  </si>
  <si>
    <t>細かく成層した灰色中粒砂サイズ火山灰．植物根跡多．</t>
    <rPh sb="0" eb="2">
      <t xml:space="preserve">コマカク </t>
    </rPh>
    <rPh sb="3" eb="4">
      <t xml:space="preserve">セイソウシタ </t>
    </rPh>
    <rPh sb="7" eb="9">
      <t xml:space="preserve">ハイイロ </t>
    </rPh>
    <rPh sb="9" eb="12">
      <t xml:space="preserve">チュウリュウサ </t>
    </rPh>
    <rPh sb="15" eb="18">
      <t xml:space="preserve">カザンバイ </t>
    </rPh>
    <rPh sb="19" eb="22">
      <t xml:space="preserve">ショクブツコン </t>
    </rPh>
    <rPh sb="22" eb="23">
      <t xml:space="preserve">アト </t>
    </rPh>
    <rPh sb="23" eb="24">
      <t xml:space="preserve">タ </t>
    </rPh>
    <phoneticPr fontId="2"/>
  </si>
  <si>
    <t>細かく成層した灰色中粒砂サイズ火山灰．炭化枝片含．</t>
    <rPh sb="0" eb="2">
      <t xml:space="preserve">コマカク </t>
    </rPh>
    <rPh sb="3" eb="4">
      <t xml:space="preserve">セイソウシタ </t>
    </rPh>
    <rPh sb="7" eb="9">
      <t xml:space="preserve">ハイイｒｐ </t>
    </rPh>
    <rPh sb="9" eb="12">
      <t xml:space="preserve">チュウリュウサ </t>
    </rPh>
    <rPh sb="15" eb="18">
      <t xml:space="preserve">カザンバイ </t>
    </rPh>
    <rPh sb="19" eb="21">
      <t xml:space="preserve">タンカ </t>
    </rPh>
    <rPh sb="21" eb="24">
      <t xml:space="preserve">エダヘンガン </t>
    </rPh>
    <phoneticPr fontId="2"/>
  </si>
  <si>
    <t>915-15</t>
    <phoneticPr fontId="2"/>
  </si>
  <si>
    <t>5320±60 yBP</t>
    <phoneticPr fontId="2"/>
  </si>
  <si>
    <t>褐色中粒砂サイズ火山灰．やや淘汰悪く，クラック帯</t>
    <rPh sb="0" eb="1">
      <t xml:space="preserve">カッショク </t>
    </rPh>
    <rPh sb="2" eb="5">
      <t xml:space="preserve">チュウリュウサ </t>
    </rPh>
    <rPh sb="8" eb="11">
      <t xml:space="preserve">カザンバイ </t>
    </rPh>
    <rPh sb="14" eb="17">
      <t xml:space="preserve">トウタワルク </t>
    </rPh>
    <phoneticPr fontId="2"/>
  </si>
  <si>
    <t>多面体型安山岩火山礫混じり灰色粗粒火山灰．基底に枝片</t>
    <rPh sb="0" eb="4">
      <t xml:space="preserve">タメンタイケイ </t>
    </rPh>
    <rPh sb="4" eb="7">
      <t xml:space="preserve">アンザンガン </t>
    </rPh>
    <rPh sb="7" eb="10">
      <t xml:space="preserve">カザンレキ </t>
    </rPh>
    <rPh sb="10" eb="11">
      <t xml:space="preserve">マジル </t>
    </rPh>
    <rPh sb="13" eb="15">
      <t>ハイイロ</t>
    </rPh>
    <rPh sb="15" eb="17">
      <t xml:space="preserve">ソリュウ </t>
    </rPh>
    <rPh sb="17" eb="20">
      <t xml:space="preserve">カザンバイ </t>
    </rPh>
    <rPh sb="20" eb="21">
      <t>．</t>
    </rPh>
    <rPh sb="21" eb="23">
      <t xml:space="preserve">キテイニ </t>
    </rPh>
    <rPh sb="24" eb="25">
      <t xml:space="preserve">エダ </t>
    </rPh>
    <rPh sb="25" eb="26">
      <t xml:space="preserve">ヘン </t>
    </rPh>
    <phoneticPr fontId="2"/>
  </si>
  <si>
    <t>褐色中粒砂火山灰</t>
    <rPh sb="0" eb="2">
      <t xml:space="preserve">カッショク </t>
    </rPh>
    <rPh sb="2" eb="5">
      <t xml:space="preserve">チュウリュウサ </t>
    </rPh>
    <rPh sb="5" eb="8">
      <t xml:space="preserve">カザンバイ </t>
    </rPh>
    <phoneticPr fontId="2"/>
  </si>
  <si>
    <t>Az-JP1</t>
    <phoneticPr fontId="2"/>
  </si>
  <si>
    <t>変質安山岩細粒火山礫混じり白色砂〜粘土質火山灰</t>
    <rPh sb="0" eb="1">
      <t xml:space="preserve">ヘンシツ </t>
    </rPh>
    <rPh sb="2" eb="3">
      <t xml:space="preserve">アンザンガン </t>
    </rPh>
    <rPh sb="5" eb="6">
      <t xml:space="preserve">サイリュウ </t>
    </rPh>
    <rPh sb="7" eb="8">
      <t xml:space="preserve">カザンレキ </t>
    </rPh>
    <rPh sb="10" eb="13">
      <t xml:space="preserve">マジリ </t>
    </rPh>
    <rPh sb="13" eb="15">
      <t xml:space="preserve">ハクショク </t>
    </rPh>
    <rPh sb="15" eb="16">
      <t xml:space="preserve">スナ </t>
    </rPh>
    <rPh sb="17" eb="20">
      <t xml:space="preserve">ネンドシツ </t>
    </rPh>
    <rPh sb="20" eb="23">
      <t xml:space="preserve">カザンバイ </t>
    </rPh>
    <phoneticPr fontId="2"/>
  </si>
  <si>
    <t>吾妻五色沼 Az-GS</t>
    <rPh sb="0" eb="2">
      <t xml:space="preserve">アズマ </t>
    </rPh>
    <rPh sb="2" eb="5">
      <t xml:space="preserve">ゴシキヌマ </t>
    </rPh>
    <phoneticPr fontId="2"/>
  </si>
  <si>
    <t>崖錐</t>
    <rPh sb="0" eb="2">
      <t>ガイスイ</t>
    </rPh>
    <phoneticPr fontId="2"/>
  </si>
  <si>
    <t>岩屑</t>
    <rPh sb="0" eb="2">
      <t xml:space="preserve">ガンセツ </t>
    </rPh>
    <phoneticPr fontId="2"/>
  </si>
  <si>
    <t>915-15
AZ901</t>
    <phoneticPr fontId="2"/>
  </si>
  <si>
    <t>6250±40 yBP
6530±50 yBP</t>
    <phoneticPr fontId="2"/>
  </si>
  <si>
    <t>001107-1</t>
    <phoneticPr fontId="4"/>
  </si>
  <si>
    <t>Loc.12</t>
    <phoneticPr fontId="2"/>
  </si>
  <si>
    <t>福島市松川町佐久間</t>
    <rPh sb="0" eb="3">
      <t xml:space="preserve">フクシマシ </t>
    </rPh>
    <rPh sb="3" eb="6">
      <t xml:space="preserve">マツカワマチ </t>
    </rPh>
    <rPh sb="6" eb="9">
      <t xml:space="preserve">サクマ </t>
    </rPh>
    <phoneticPr fontId="4"/>
  </si>
  <si>
    <t>37.64261N</t>
    <phoneticPr fontId="4"/>
  </si>
  <si>
    <t>140.48641E</t>
    <phoneticPr fontId="4"/>
  </si>
  <si>
    <t>安達太良岳 Ad-DK</t>
    <rPh sb="0" eb="4">
      <t>アダタラ</t>
    </rPh>
    <rPh sb="4" eb="5">
      <t xml:space="preserve">ダケ </t>
    </rPh>
    <phoneticPr fontId="2"/>
  </si>
  <si>
    <t>黄色軽石火山礫．基質に遊離結晶片多．淘汰良</t>
    <rPh sb="0" eb="2">
      <t xml:space="preserve">キイロ </t>
    </rPh>
    <rPh sb="2" eb="4">
      <t xml:space="preserve">カルイシ </t>
    </rPh>
    <rPh sb="4" eb="7">
      <t xml:space="preserve">カザンレキ </t>
    </rPh>
    <rPh sb="8" eb="10">
      <t xml:space="preserve">キシツニ </t>
    </rPh>
    <rPh sb="11" eb="13">
      <t xml:space="preserve">ユウリ </t>
    </rPh>
    <rPh sb="13" eb="17">
      <t xml:space="preserve">ケッショウヘンタ </t>
    </rPh>
    <rPh sb="18" eb="21">
      <t xml:space="preserve">トウタリョウ </t>
    </rPh>
    <phoneticPr fontId="2"/>
  </si>
  <si>
    <t>赤褐色火山灰土．クラック帯</t>
    <rPh sb="0" eb="1">
      <t xml:space="preserve">アカ </t>
    </rPh>
    <rPh sb="3" eb="7">
      <t xml:space="preserve">カザンバイドジョウ </t>
    </rPh>
    <phoneticPr fontId="4"/>
  </si>
  <si>
    <t>白色軽石〜結晶質粗粒火山灰．Qz含</t>
    <rPh sb="0" eb="2">
      <t xml:space="preserve">ハクショク </t>
    </rPh>
    <rPh sb="2" eb="4">
      <t xml:space="preserve">カルイシ </t>
    </rPh>
    <rPh sb="5" eb="8">
      <t xml:space="preserve">ケッショウシツ </t>
    </rPh>
    <rPh sb="8" eb="10">
      <t xml:space="preserve">ソリュウ </t>
    </rPh>
    <rPh sb="10" eb="13">
      <t xml:space="preserve">カザンバイ </t>
    </rPh>
    <rPh sb="16" eb="17">
      <t xml:space="preserve">ガン </t>
    </rPh>
    <phoneticPr fontId="2"/>
  </si>
  <si>
    <t>吾妻？</t>
    <rPh sb="0" eb="2">
      <t xml:space="preserve">アズマ </t>
    </rPh>
    <phoneticPr fontId="2"/>
  </si>
  <si>
    <t>土壌中に径4-6mm赤褐色火山礫多．粘土化</t>
    <rPh sb="0" eb="3">
      <t xml:space="preserve">ドジョウチュウニ </t>
    </rPh>
    <rPh sb="4" eb="5">
      <t xml:space="preserve">ケイ </t>
    </rPh>
    <rPh sb="10" eb="13">
      <t xml:space="preserve">セキカッショク </t>
    </rPh>
    <rPh sb="13" eb="16">
      <t xml:space="preserve">カザンレキ </t>
    </rPh>
    <rPh sb="16" eb="17">
      <t xml:space="preserve">タ </t>
    </rPh>
    <rPh sb="18" eb="21">
      <t xml:space="preserve">ネンドカ </t>
    </rPh>
    <phoneticPr fontId="2"/>
  </si>
  <si>
    <t>褐色火山灰土．まばらにクラック</t>
    <rPh sb="2" eb="6">
      <t xml:space="preserve">カザンバイドジョウ </t>
    </rPh>
    <phoneticPr fontId="4"/>
  </si>
  <si>
    <t>オレンジ色軽石細粒火山礫．基質に結晶質粗粒火山灰</t>
    <rPh sb="5" eb="7">
      <t xml:space="preserve">カルイシ </t>
    </rPh>
    <rPh sb="7" eb="9">
      <t xml:space="preserve">サイリュウ </t>
    </rPh>
    <rPh sb="9" eb="12">
      <t xml:space="preserve">カザンレキ </t>
    </rPh>
    <rPh sb="13" eb="15">
      <t xml:space="preserve">キシツニ </t>
    </rPh>
    <rPh sb="16" eb="19">
      <t xml:space="preserve">ケッショウシツ </t>
    </rPh>
    <rPh sb="19" eb="24">
      <t xml:space="preserve">ソリュウカザンバイ </t>
    </rPh>
    <phoneticPr fontId="2"/>
  </si>
  <si>
    <t>Fk201</t>
    <phoneticPr fontId="2"/>
  </si>
  <si>
    <t>黄色軽石細粒火山礫混じり結晶質粗粒火山灰．淘汰良</t>
    <rPh sb="0" eb="1">
      <t xml:space="preserve">キイロ </t>
    </rPh>
    <rPh sb="2" eb="3">
      <t xml:space="preserve">カルイシ </t>
    </rPh>
    <rPh sb="4" eb="6">
      <t xml:space="preserve">サイリュウ </t>
    </rPh>
    <rPh sb="6" eb="10">
      <t xml:space="preserve">カザンレキマジリ </t>
    </rPh>
    <rPh sb="12" eb="15">
      <t xml:space="preserve">ケッショウシツ </t>
    </rPh>
    <rPh sb="15" eb="20">
      <t xml:space="preserve">ソリュウカザンバイ </t>
    </rPh>
    <rPh sb="21" eb="24">
      <t xml:space="preserve">トウタリョウ </t>
    </rPh>
    <phoneticPr fontId="2"/>
  </si>
  <si>
    <t>基盤</t>
    <rPh sb="0" eb="2">
      <t xml:space="preserve">キバン </t>
    </rPh>
    <phoneticPr fontId="2"/>
  </si>
  <si>
    <t>赤褐色火山灰土．上面はクラック帯</t>
    <rPh sb="0" eb="1">
      <t xml:space="preserve">アカ </t>
    </rPh>
    <rPh sb="3" eb="7">
      <t xml:space="preserve">カザンバイドジョウ </t>
    </rPh>
    <rPh sb="8" eb="10">
      <t xml:space="preserve">ジョウメンハ </t>
    </rPh>
    <phoneticPr fontId="4"/>
  </si>
  <si>
    <t>Loc. P3</t>
    <phoneticPr fontId="2"/>
  </si>
  <si>
    <t>Yamamoto (2005)</t>
    <phoneticPr fontId="2"/>
  </si>
  <si>
    <t>001118-1</t>
    <phoneticPr fontId="4"/>
  </si>
  <si>
    <t>Loc. 4</t>
    <phoneticPr fontId="2"/>
  </si>
  <si>
    <t>Loc. 15</t>
    <phoneticPr fontId="2"/>
  </si>
  <si>
    <t>田村市船引町風越峠</t>
    <rPh sb="0" eb="3">
      <t xml:space="preserve">タムラシ </t>
    </rPh>
    <rPh sb="3" eb="6">
      <t xml:space="preserve">フネヒキマチ </t>
    </rPh>
    <rPh sb="7" eb="8">
      <t>コエ4</t>
    </rPh>
    <rPh sb="8" eb="9">
      <t xml:space="preserve">トウゲ </t>
    </rPh>
    <phoneticPr fontId="4"/>
  </si>
  <si>
    <t>上移</t>
    <rPh sb="0" eb="2">
      <t xml:space="preserve">カミウツリ </t>
    </rPh>
    <phoneticPr fontId="4"/>
  </si>
  <si>
    <t>37.52756N</t>
    <phoneticPr fontId="4"/>
  </si>
  <si>
    <t>140.68980E</t>
    <phoneticPr fontId="4"/>
  </si>
  <si>
    <t>軽石質粗粒火山灰．Hb含</t>
    <rPh sb="0" eb="2">
      <t xml:space="preserve">カルイシシル </t>
    </rPh>
    <rPh sb="2" eb="3">
      <t xml:space="preserve">シツ </t>
    </rPh>
    <rPh sb="3" eb="8">
      <t xml:space="preserve">ソリュウカザンバイ </t>
    </rPh>
    <rPh sb="11" eb="12">
      <t xml:space="preserve">ガン </t>
    </rPh>
    <phoneticPr fontId="2"/>
  </si>
  <si>
    <t>黄色軽石細粒火山礫．基質に遊離結晶片．淘汰良</t>
    <rPh sb="0" eb="2">
      <t xml:space="preserve">キイロ </t>
    </rPh>
    <rPh sb="2" eb="4">
      <t xml:space="preserve">カルイシ </t>
    </rPh>
    <rPh sb="4" eb="6">
      <t xml:space="preserve">サイリュウ </t>
    </rPh>
    <rPh sb="6" eb="9">
      <t xml:space="preserve">カザンレキ </t>
    </rPh>
    <rPh sb="10" eb="12">
      <t xml:space="preserve">キシツニ </t>
    </rPh>
    <rPh sb="13" eb="15">
      <t xml:space="preserve">ユウリ </t>
    </rPh>
    <rPh sb="15" eb="18">
      <t xml:space="preserve">ケッショウヘンタ </t>
    </rPh>
    <rPh sb="19" eb="22">
      <t xml:space="preserve">トウタリョウ </t>
    </rPh>
    <phoneticPr fontId="2"/>
  </si>
  <si>
    <t>結晶質粗粒火山灰．Qz含</t>
    <rPh sb="0" eb="3">
      <t xml:space="preserve">ケッショウシツ </t>
    </rPh>
    <rPh sb="3" eb="8">
      <t xml:space="preserve">ソリュウカザンバイ </t>
    </rPh>
    <rPh sb="11" eb="12">
      <t xml:space="preserve">ガン </t>
    </rPh>
    <phoneticPr fontId="2"/>
  </si>
  <si>
    <t>TK401</t>
    <phoneticPr fontId="2"/>
  </si>
  <si>
    <t>Hb &gt; Opx, Bt, Cum, [Cpx]; Qz</t>
  </si>
  <si>
    <t>1.498-1.500 (80%)</t>
  </si>
  <si>
    <t>1.705-1.708 (70%)</t>
  </si>
  <si>
    <t>1.660-1.662 (60%)</t>
  </si>
  <si>
    <t>1.671-1.673 (20%)
1.679-1.682 (50%)</t>
    <phoneticPr fontId="2"/>
  </si>
  <si>
    <t>001209-1</t>
    <phoneticPr fontId="4"/>
  </si>
  <si>
    <t>Loc. 14</t>
    <phoneticPr fontId="2"/>
  </si>
  <si>
    <t xml:space="preserve">Yamamoto, T., 2005. The rate of fluvial incision during the Late Quaternary period in the Abukuma Mountains, northeast Japan, deduced from tephrochronology. Island Arc, 14, 199-212. </t>
    <phoneticPr fontId="2"/>
  </si>
  <si>
    <t>37.58822N</t>
    <phoneticPr fontId="4"/>
  </si>
  <si>
    <t>140.47344E</t>
    <phoneticPr fontId="4"/>
  </si>
  <si>
    <r>
      <rPr>
        <sz val="11"/>
        <rFont val="ＭＳ Ｐゴシック"/>
        <family val="2"/>
        <charset val="128"/>
      </rPr>
      <t>二本松</t>
    </r>
    <rPh sb="0" eb="3">
      <t xml:space="preserve">ニホンマツ </t>
    </rPh>
    <phoneticPr fontId="4"/>
  </si>
  <si>
    <r>
      <rPr>
        <sz val="11"/>
        <color theme="1"/>
        <rFont val="ＭＳ Ｐゴシック"/>
        <family val="2"/>
        <charset val="128"/>
      </rPr>
      <t>褐色火山灰土</t>
    </r>
    <rPh sb="0" eb="1">
      <t>カッショ</t>
    </rPh>
    <phoneticPr fontId="2"/>
  </si>
  <si>
    <r>
      <rPr>
        <sz val="11"/>
        <rFont val="ＭＳ Ｐゴシック"/>
        <family val="2"/>
        <charset val="128"/>
      </rPr>
      <t>安達太良岳</t>
    </r>
    <r>
      <rPr>
        <sz val="11"/>
        <rFont val="Arial"/>
        <family val="2"/>
      </rPr>
      <t xml:space="preserve"> Ad-DK</t>
    </r>
    <rPh sb="0" eb="4">
      <t>アダタラ</t>
    </rPh>
    <rPh sb="4" eb="5">
      <t xml:space="preserve">ダケ </t>
    </rPh>
    <phoneticPr fontId="2"/>
  </si>
  <si>
    <r>
      <rPr>
        <sz val="11"/>
        <color theme="1"/>
        <rFont val="ＭＳ Ｐゴシック"/>
        <family val="2"/>
        <charset val="128"/>
      </rPr>
      <t>黄色軽石粗粒火山礫．スコリア混じり</t>
    </r>
    <rPh sb="0" eb="2">
      <t xml:space="preserve">キイロ </t>
    </rPh>
    <rPh sb="2" eb="4">
      <t xml:space="preserve">カルイシ </t>
    </rPh>
    <rPh sb="4" eb="6">
      <t xml:space="preserve">ソリュウ </t>
    </rPh>
    <rPh sb="6" eb="9">
      <t xml:space="preserve">カザンレキ </t>
    </rPh>
    <phoneticPr fontId="2"/>
  </si>
  <si>
    <r>
      <rPr>
        <sz val="11"/>
        <rFont val="ＭＳ Ｐゴシック"/>
        <family val="2"/>
        <charset val="128"/>
      </rPr>
      <t>褐色火山灰土</t>
    </r>
    <rPh sb="2" eb="6">
      <t xml:space="preserve">カザンバイドジョウ </t>
    </rPh>
    <phoneticPr fontId="4"/>
  </si>
  <si>
    <t>黄色軽石細粒火山礫．成層する</t>
    <rPh sb="0" eb="1">
      <t xml:space="preserve">キイロ </t>
    </rPh>
    <rPh sb="2" eb="3">
      <t xml:space="preserve">カルイシ </t>
    </rPh>
    <rPh sb="4" eb="6">
      <t xml:space="preserve">サイリュウ </t>
    </rPh>
    <rPh sb="6" eb="9">
      <t xml:space="preserve">カザンレキ </t>
    </rPh>
    <rPh sb="10" eb="12">
      <t xml:space="preserve">セイソウスル </t>
    </rPh>
    <phoneticPr fontId="2"/>
  </si>
  <si>
    <t>黄色軽石粗粒火山礫</t>
    <rPh sb="0" eb="2">
      <t xml:space="preserve">キイロ </t>
    </rPh>
    <rPh sb="2" eb="4">
      <t xml:space="preserve">カルイシ </t>
    </rPh>
    <rPh sb="4" eb="6">
      <t xml:space="preserve">ソリュウ </t>
    </rPh>
    <rPh sb="6" eb="9">
      <t xml:space="preserve">カザンレキ </t>
    </rPh>
    <phoneticPr fontId="2"/>
  </si>
  <si>
    <t>黄色中粒砂サイズ火山灰</t>
    <rPh sb="0" eb="2">
      <t xml:space="preserve">キイロ </t>
    </rPh>
    <rPh sb="2" eb="5">
      <t xml:space="preserve">チュウリュウササイズ </t>
    </rPh>
    <rPh sb="8" eb="11">
      <t xml:space="preserve">カザンバイ </t>
    </rPh>
    <phoneticPr fontId="2"/>
  </si>
  <si>
    <t>暗褐色火山灰土</t>
    <rPh sb="0" eb="1">
      <t xml:space="preserve">アン </t>
    </rPh>
    <rPh sb="3" eb="7">
      <t xml:space="preserve">カザンバイドジョウ </t>
    </rPh>
    <phoneticPr fontId="4"/>
  </si>
  <si>
    <t>砂子原久保田 Sn-KB</t>
    <rPh sb="0" eb="3">
      <t xml:space="preserve">スナコハラ </t>
    </rPh>
    <rPh sb="3" eb="6">
      <t xml:space="preserve">クボタ </t>
    </rPh>
    <phoneticPr fontId="4"/>
  </si>
  <si>
    <t>FK301</t>
    <phoneticPr fontId="2"/>
  </si>
  <si>
    <t>白色軽石質〜結晶質粗粒火山灰．Qz, Bt含</t>
    <rPh sb="0" eb="2">
      <t xml:space="preserve">ハクショク </t>
    </rPh>
    <rPh sb="2" eb="4">
      <t xml:space="preserve">カルイシ </t>
    </rPh>
    <rPh sb="4" eb="5">
      <t xml:space="preserve">シツ </t>
    </rPh>
    <rPh sb="6" eb="9">
      <t xml:space="preserve">ケッショウシツ </t>
    </rPh>
    <rPh sb="9" eb="14">
      <t xml:space="preserve">ソリュウカザンバイ </t>
    </rPh>
    <rPh sb="21" eb="22">
      <t xml:space="preserve">ガン </t>
    </rPh>
    <phoneticPr fontId="4"/>
  </si>
  <si>
    <t>安達太良水原3 Ad-MH3</t>
    <rPh sb="0" eb="1">
      <t xml:space="preserve">アダタラ </t>
    </rPh>
    <rPh sb="4" eb="6">
      <t xml:space="preserve">ミズハラ </t>
    </rPh>
    <phoneticPr fontId="2"/>
  </si>
  <si>
    <t>赤褐色スコリア細粒火山礫．上下土壌と混合</t>
    <rPh sb="0" eb="3">
      <t xml:space="preserve">セキカッショク </t>
    </rPh>
    <rPh sb="7" eb="9">
      <t xml:space="preserve">サイリュウ </t>
    </rPh>
    <rPh sb="9" eb="12">
      <t xml:space="preserve">カザンレキ </t>
    </rPh>
    <rPh sb="13" eb="15">
      <t xml:space="preserve">ジョウゲ </t>
    </rPh>
    <rPh sb="15" eb="17">
      <t xml:space="preserve">ドジョウト </t>
    </rPh>
    <rPh sb="18" eb="20">
      <t xml:space="preserve">コンゴウススム </t>
    </rPh>
    <phoneticPr fontId="2"/>
  </si>
  <si>
    <t>スコリア混じり褐色火山灰土．カリーチ含</t>
    <rPh sb="9" eb="13">
      <t xml:space="preserve">カザンバイドジョウ </t>
    </rPh>
    <rPh sb="18" eb="19">
      <t xml:space="preserve">ガン </t>
    </rPh>
    <phoneticPr fontId="4"/>
  </si>
  <si>
    <t>安達太良水原2 Ad-MH2</t>
    <rPh sb="0" eb="1">
      <t xml:space="preserve">アダタラ </t>
    </rPh>
    <rPh sb="4" eb="6">
      <t xml:space="preserve">ミズハラ </t>
    </rPh>
    <phoneticPr fontId="2"/>
  </si>
  <si>
    <t>赤褐色スコリア火山礫</t>
    <rPh sb="0" eb="3">
      <t xml:space="preserve">セキカッショク </t>
    </rPh>
    <rPh sb="7" eb="10">
      <t xml:space="preserve">カザンレキ </t>
    </rPh>
    <phoneticPr fontId="2"/>
  </si>
  <si>
    <t>暗褐色火山灰土．クラック帯</t>
    <rPh sb="0" eb="1">
      <t xml:space="preserve">アン </t>
    </rPh>
    <rPh sb="3" eb="7">
      <t xml:space="preserve">カザンバイドジョウ </t>
    </rPh>
    <phoneticPr fontId="4"/>
  </si>
  <si>
    <t>安達太良水原1 Ad-MH1</t>
    <rPh sb="0" eb="1">
      <t xml:space="preserve">アダタラ </t>
    </rPh>
    <rPh sb="4" eb="6">
      <t xml:space="preserve">ミズハラ </t>
    </rPh>
    <phoneticPr fontId="2"/>
  </si>
  <si>
    <t>安山岩火山礫．赤褐色+暗灰色+白色岩片混在</t>
    <phoneticPr fontId="2"/>
  </si>
  <si>
    <t>安山岩火山礫．赤褐色+暗灰色+白色岩片混在．淘汰良</t>
    <rPh sb="22" eb="25">
      <t xml:space="preserve">トウタリョウ </t>
    </rPh>
    <phoneticPr fontId="2"/>
  </si>
  <si>
    <t>安山岩細粒火山礫．成層する</t>
    <rPh sb="0" eb="1">
      <t xml:space="preserve">アンザンガン </t>
    </rPh>
    <rPh sb="3" eb="5">
      <t xml:space="preserve">サイリュウ </t>
    </rPh>
    <rPh sb="5" eb="8">
      <t xml:space="preserve">カザンレキ </t>
    </rPh>
    <rPh sb="9" eb="11">
      <t xml:space="preserve">セイソウ </t>
    </rPh>
    <phoneticPr fontId="2"/>
  </si>
  <si>
    <r>
      <rPr>
        <sz val="11"/>
        <rFont val="ＭＳ Ｐゴシック"/>
        <family val="2"/>
        <charset val="128"/>
      </rPr>
      <t>褐色火山灰土</t>
    </r>
    <r>
      <rPr>
        <sz val="11"/>
        <rFont val="Arial"/>
        <family val="2"/>
      </rPr>
      <t>．上面はクラック帯</t>
    </r>
    <rPh sb="2" eb="6">
      <t xml:space="preserve">カザンバイドジョウ </t>
    </rPh>
    <rPh sb="7" eb="9">
      <t xml:space="preserve">ジョウメンハ </t>
    </rPh>
    <phoneticPr fontId="4"/>
  </si>
  <si>
    <t>砂子原佐賀瀬川 Sn-SK</t>
    <rPh sb="0" eb="3">
      <t xml:space="preserve">スナコハラ </t>
    </rPh>
    <rPh sb="3" eb="7">
      <t xml:space="preserve">サガセガワ </t>
    </rPh>
    <phoneticPr fontId="4"/>
  </si>
  <si>
    <t>白色軽石細粒火山礫混じり結晶質粗粒火山灰．Qz, Bt含</t>
    <rPh sb="0" eb="2">
      <t xml:space="preserve">ハクショク </t>
    </rPh>
    <rPh sb="2" eb="4">
      <t xml:space="preserve">カルイシ </t>
    </rPh>
    <rPh sb="4" eb="10">
      <t xml:space="preserve">サイリュウカザンレキマジリ </t>
    </rPh>
    <rPh sb="12" eb="15">
      <t xml:space="preserve">ケッショウシツ </t>
    </rPh>
    <rPh sb="15" eb="20">
      <t xml:space="preserve">ソリュウカザンバイ </t>
    </rPh>
    <rPh sb="27" eb="28">
      <t xml:space="preserve">ガン </t>
    </rPh>
    <phoneticPr fontId="4"/>
  </si>
  <si>
    <t>FK401</t>
    <phoneticPr fontId="2"/>
  </si>
  <si>
    <t>土壌中に青灰色火山礫多</t>
    <rPh sb="0" eb="3">
      <t xml:space="preserve">ドジョウチュウニ </t>
    </rPh>
    <rPh sb="4" eb="7">
      <t xml:space="preserve">アオハイイロ </t>
    </rPh>
    <rPh sb="7" eb="11">
      <t xml:space="preserve">カザンレキタ </t>
    </rPh>
    <phoneticPr fontId="2"/>
  </si>
  <si>
    <t>基質支持礫層と平行層理粗粒砂の互層．アルコース質</t>
    <rPh sb="0" eb="4">
      <t xml:space="preserve">キシツシジ </t>
    </rPh>
    <rPh sb="4" eb="6">
      <t xml:space="preserve">レキソウト </t>
    </rPh>
    <rPh sb="7" eb="11">
      <t xml:space="preserve">ヘイコウソウリ </t>
    </rPh>
    <rPh sb="11" eb="14">
      <t xml:space="preserve">ソリュウサノゴソウ </t>
    </rPh>
    <rPh sb="23" eb="24">
      <t xml:space="preserve">シツ </t>
    </rPh>
    <phoneticPr fontId="2"/>
  </si>
  <si>
    <t>1.493-1.499 (100%)</t>
  </si>
  <si>
    <t>[1.670-1.681 (70%)]</t>
  </si>
  <si>
    <t>[1.663-1.667 (100%)]</t>
  </si>
  <si>
    <t>Bt, [Hb, Opx]; Qz</t>
  </si>
  <si>
    <t>1.497-1.501 (90%)</t>
  </si>
  <si>
    <t>[1.673-1.679 (80%)]</t>
  </si>
  <si>
    <t>[1.700-1.704 (40%)]
[1.712-1.716 (40%)]</t>
    <phoneticPr fontId="2"/>
  </si>
  <si>
    <t>山元 (2012)</t>
    <rPh sb="0" eb="2">
      <t xml:space="preserve">ヤマモト </t>
    </rPh>
    <phoneticPr fontId="2"/>
  </si>
  <si>
    <t>001209-2</t>
    <phoneticPr fontId="4"/>
  </si>
  <si>
    <t>Loc. 11</t>
    <phoneticPr fontId="2"/>
  </si>
  <si>
    <t>福島市蓬莱町二丁目</t>
    <rPh sb="0" eb="3">
      <t xml:space="preserve">フクシマシ </t>
    </rPh>
    <rPh sb="3" eb="6">
      <t xml:space="preserve">ホウライマチ </t>
    </rPh>
    <rPh sb="6" eb="9">
      <t xml:space="preserve">ニチョウメ </t>
    </rPh>
    <phoneticPr fontId="4"/>
  </si>
  <si>
    <t>37.69423N</t>
    <phoneticPr fontId="4"/>
  </si>
  <si>
    <t>140.46787E</t>
    <phoneticPr fontId="4"/>
  </si>
  <si>
    <t>軽石〜結晶質火山灰．淘汰極良．基底部に軽石火山礫</t>
    <rPh sb="0" eb="2">
      <t xml:space="preserve">カルイシ </t>
    </rPh>
    <rPh sb="3" eb="6">
      <t xml:space="preserve">ケッショウシツ </t>
    </rPh>
    <rPh sb="6" eb="9">
      <t xml:space="preserve">カザンバイ </t>
    </rPh>
    <rPh sb="10" eb="12">
      <t xml:space="preserve">トウタ </t>
    </rPh>
    <rPh sb="12" eb="14">
      <t xml:space="preserve">ゴクリョウ </t>
    </rPh>
    <rPh sb="15" eb="18">
      <t xml:space="preserve">キテイブニ </t>
    </rPh>
    <rPh sb="19" eb="20">
      <t xml:space="preserve">カルイヒ </t>
    </rPh>
    <rPh sb="20" eb="21">
      <t xml:space="preserve">イシ </t>
    </rPh>
    <rPh sb="21" eb="24">
      <t xml:space="preserve">カザンレキ </t>
    </rPh>
    <phoneticPr fontId="2"/>
  </si>
  <si>
    <t>Fk101</t>
    <phoneticPr fontId="2"/>
  </si>
  <si>
    <t>褐色火山灰土．上面は赤褐色でカリーチ含</t>
    <rPh sb="2" eb="6">
      <t xml:space="preserve">カザンバイドジョウ </t>
    </rPh>
    <rPh sb="7" eb="9">
      <t xml:space="preserve">ジョウメンハ </t>
    </rPh>
    <rPh sb="10" eb="13">
      <t xml:space="preserve">セキカッショクデ </t>
    </rPh>
    <rPh sb="18" eb="19">
      <t xml:space="preserve">ガン </t>
    </rPh>
    <phoneticPr fontId="4"/>
  </si>
  <si>
    <t>安達太良水原5 Ad-MH5</t>
    <rPh sb="0" eb="1">
      <t xml:space="preserve">アダタラ </t>
    </rPh>
    <rPh sb="4" eb="6">
      <t xml:space="preserve">ミズハラ </t>
    </rPh>
    <phoneticPr fontId="2"/>
  </si>
  <si>
    <t>赤褐色＞暗褐色スコリア火山礫．淘汰良</t>
    <rPh sb="0" eb="3">
      <t xml:space="preserve">セキカッショク </t>
    </rPh>
    <rPh sb="4" eb="7">
      <t xml:space="preserve">アンカッショク </t>
    </rPh>
    <rPh sb="11" eb="14">
      <t xml:space="preserve">カザンレキ </t>
    </rPh>
    <rPh sb="15" eb="18">
      <t xml:space="preserve">トウタリョウ </t>
    </rPh>
    <phoneticPr fontId="2"/>
  </si>
  <si>
    <t>スコリア細粒火山礫〜粗粒火山灰互層</t>
    <rPh sb="4" eb="5">
      <t>サイリュウ</t>
    </rPh>
    <rPh sb="10" eb="12">
      <t xml:space="preserve">ソリュウ </t>
    </rPh>
    <rPh sb="12" eb="15">
      <t xml:space="preserve">カザンバイ </t>
    </rPh>
    <rPh sb="15" eb="17">
      <t xml:space="preserve">ゴソウ </t>
    </rPh>
    <phoneticPr fontId="2"/>
  </si>
  <si>
    <t>灰色結晶質粗粒火山灰．粘土質基質持つ．Qz, Bt含</t>
    <rPh sb="0" eb="2">
      <t xml:space="preserve">ハイイロ </t>
    </rPh>
    <rPh sb="2" eb="5">
      <t xml:space="preserve">ケッショウシツ </t>
    </rPh>
    <rPh sb="5" eb="10">
      <t xml:space="preserve">ソリュウカザンバイ </t>
    </rPh>
    <rPh sb="11" eb="14">
      <t xml:space="preserve">ネンドシツ </t>
    </rPh>
    <rPh sb="14" eb="17">
      <t xml:space="preserve">キシツモツ </t>
    </rPh>
    <rPh sb="25" eb="26">
      <t xml:space="preserve">ガン </t>
    </rPh>
    <phoneticPr fontId="4"/>
  </si>
  <si>
    <t>Fk102</t>
    <phoneticPr fontId="2"/>
  </si>
  <si>
    <t>Fk103</t>
    <phoneticPr fontId="2"/>
  </si>
  <si>
    <t>白色変質安山岩細粒火山礫．粘土化．</t>
    <rPh sb="0" eb="2">
      <t xml:space="preserve">ハクショク </t>
    </rPh>
    <rPh sb="2" eb="4">
      <t xml:space="preserve">ヘンシツ </t>
    </rPh>
    <rPh sb="4" eb="7">
      <t xml:space="preserve">アンザンガン </t>
    </rPh>
    <rPh sb="7" eb="8">
      <t>サイリュウ</t>
    </rPh>
    <rPh sb="13" eb="16">
      <t xml:space="preserve">ネンドカ </t>
    </rPh>
    <phoneticPr fontId="2"/>
  </si>
  <si>
    <t>白色軽石(径0.5-1mm)混じり結晶質粗粒火山灰．Qz, Bt含</t>
    <rPh sb="0" eb="2">
      <t xml:space="preserve">ハクショク </t>
    </rPh>
    <rPh sb="2" eb="4">
      <t xml:space="preserve">カルイシ </t>
    </rPh>
    <rPh sb="5" eb="6">
      <t xml:space="preserve">ケイ </t>
    </rPh>
    <rPh sb="14" eb="15">
      <t xml:space="preserve">サイリュウカザンレキマジリ </t>
    </rPh>
    <rPh sb="17" eb="20">
      <t xml:space="preserve">ケッショウシツ </t>
    </rPh>
    <rPh sb="20" eb="25">
      <t xml:space="preserve">ソリュウカザンバイ </t>
    </rPh>
    <rPh sb="32" eb="33">
      <t xml:space="preserve">ガン </t>
    </rPh>
    <phoneticPr fontId="4"/>
  </si>
  <si>
    <t>Fk105</t>
    <phoneticPr fontId="2"/>
  </si>
  <si>
    <t>Fk104</t>
    <phoneticPr fontId="2"/>
  </si>
  <si>
    <t>Fk106</t>
    <phoneticPr fontId="2"/>
  </si>
  <si>
    <t>赤褐色スコリア細粒火山礫．粘土化</t>
    <rPh sb="0" eb="1">
      <t xml:space="preserve">セキカッショク </t>
    </rPh>
    <rPh sb="7" eb="9">
      <t xml:space="preserve">サイリュウ </t>
    </rPh>
    <rPh sb="9" eb="12">
      <t xml:space="preserve">カザンレキ </t>
    </rPh>
    <rPh sb="13" eb="16">
      <t xml:space="preserve">ネンドカ </t>
    </rPh>
    <phoneticPr fontId="2"/>
  </si>
  <si>
    <t>スコリア混じり褐色火山灰土</t>
    <rPh sb="9" eb="13">
      <t xml:space="preserve">カザンバイドジョウ </t>
    </rPh>
    <phoneticPr fontId="4"/>
  </si>
  <si>
    <t>Fk108</t>
    <phoneticPr fontId="2"/>
  </si>
  <si>
    <t>Fk107</t>
    <phoneticPr fontId="2"/>
  </si>
  <si>
    <t>基質支持，不淘汰安山岩角礫</t>
    <rPh sb="0" eb="4">
      <t xml:space="preserve">キシツシジ </t>
    </rPh>
    <rPh sb="5" eb="8">
      <t xml:space="preserve">フトウタ </t>
    </rPh>
    <rPh sb="8" eb="11">
      <t xml:space="preserve">アンザンガン </t>
    </rPh>
    <rPh sb="11" eb="13">
      <t xml:space="preserve">カクレキ </t>
    </rPh>
    <phoneticPr fontId="2"/>
  </si>
  <si>
    <t>褐色火山灰土．上面は赤褐色</t>
    <rPh sb="2" eb="6">
      <t xml:space="preserve">カザンバイドジョウ </t>
    </rPh>
    <rPh sb="6" eb="8">
      <t>．</t>
    </rPh>
    <phoneticPr fontId="4"/>
  </si>
  <si>
    <t>白色粘土質火山灰</t>
    <rPh sb="0" eb="2">
      <t xml:space="preserve">ハクショク </t>
    </rPh>
    <rPh sb="2" eb="5">
      <t xml:space="preserve">ネンドシツ </t>
    </rPh>
    <rPh sb="5" eb="8">
      <t xml:space="preserve">カザンバイ </t>
    </rPh>
    <phoneticPr fontId="2"/>
  </si>
  <si>
    <t>明灰色火山灰土．上面と下面は赤色化</t>
    <rPh sb="0" eb="3">
      <t>メイハイイロ</t>
    </rPh>
    <rPh sb="3" eb="7">
      <t xml:space="preserve">カザンバイド </t>
    </rPh>
    <rPh sb="8" eb="10">
      <t xml:space="preserve">ジョウメント </t>
    </rPh>
    <rPh sb="11" eb="13">
      <t xml:space="preserve">カメンハ </t>
    </rPh>
    <rPh sb="14" eb="16">
      <t xml:space="preserve">セキショクカ </t>
    </rPh>
    <rPh sb="16" eb="17">
      <t xml:space="preserve">カ </t>
    </rPh>
    <phoneticPr fontId="2"/>
  </si>
  <si>
    <t>蓬莱火砕流</t>
    <rPh sb="0" eb="2">
      <t xml:space="preserve">ホウライ </t>
    </rPh>
    <rPh sb="2" eb="5">
      <t xml:space="preserve">カサイリュウ </t>
    </rPh>
    <phoneticPr fontId="2"/>
  </si>
  <si>
    <t>軽石流堆積物．最大径3mmの安山岩巨礫混じる．上面は赤色風化著しい</t>
    <rPh sb="0" eb="1">
      <t xml:space="preserve">カルイシリュウ </t>
    </rPh>
    <rPh sb="3" eb="6">
      <t xml:space="preserve">タイセキブツ </t>
    </rPh>
    <rPh sb="7" eb="10">
      <t xml:space="preserve">サイダイケイ </t>
    </rPh>
    <rPh sb="14" eb="20">
      <t xml:space="preserve">アンザンガンキョレキマジル </t>
    </rPh>
    <rPh sb="23" eb="25">
      <t xml:space="preserve">ジョウメンハ </t>
    </rPh>
    <rPh sb="26" eb="31">
      <t xml:space="preserve">セキショクフウカイチジルシイ </t>
    </rPh>
    <phoneticPr fontId="2"/>
  </si>
  <si>
    <t>福島南部</t>
    <rPh sb="0" eb="4">
      <t xml:space="preserve">フクシマナンブ </t>
    </rPh>
    <phoneticPr fontId="4"/>
  </si>
  <si>
    <t>Bt, [Hb, Opx, Cum]; Qz</t>
  </si>
  <si>
    <t>[1.675-1.681 (90%)]</t>
  </si>
  <si>
    <t>[1.662-1.665 (100%)]</t>
  </si>
  <si>
    <t>Bt, [Hb]; [Qz]</t>
  </si>
  <si>
    <t>[1.666-1.672 (50%)]</t>
  </si>
  <si>
    <t>1.504-1.505 (90%)</t>
  </si>
  <si>
    <t>1.716-1.719 (90%)</t>
  </si>
  <si>
    <t>Loc. 1</t>
    <phoneticPr fontId="2"/>
  </si>
  <si>
    <t>山元 (2015)</t>
    <rPh sb="0" eb="1">
      <t xml:space="preserve">ヤマモト </t>
    </rPh>
    <phoneticPr fontId="2"/>
  </si>
  <si>
    <t xml:space="preserve">山元孝広, 2015. 新たに認定された第四紀火山の放射年代：笹森山火山. 地質調査研究報告, 66(1/2), 15-20. </t>
    <phoneticPr fontId="2"/>
  </si>
  <si>
    <t>Loc. P5</t>
    <phoneticPr fontId="2"/>
  </si>
  <si>
    <t>001211-2</t>
    <phoneticPr fontId="4"/>
  </si>
  <si>
    <t>福島市小田</t>
    <rPh sb="0" eb="3">
      <t xml:space="preserve">フクシマシ </t>
    </rPh>
    <rPh sb="3" eb="5">
      <t xml:space="preserve">オダ </t>
    </rPh>
    <phoneticPr fontId="4"/>
  </si>
  <si>
    <t>37.70413N</t>
    <phoneticPr fontId="4"/>
  </si>
  <si>
    <t>140.43409E</t>
    <phoneticPr fontId="4"/>
  </si>
  <si>
    <t>Fk402</t>
    <phoneticPr fontId="2"/>
  </si>
  <si>
    <t>白色軽石細粒火山礫．基質に遊離結晶多．淘汰極良</t>
    <rPh sb="0" eb="2">
      <t xml:space="preserve">ハクショク </t>
    </rPh>
    <rPh sb="2" eb="4">
      <t xml:space="preserve">カルイシ </t>
    </rPh>
    <rPh sb="4" eb="9">
      <t xml:space="preserve">サイリュウカザンレキ </t>
    </rPh>
    <rPh sb="10" eb="12">
      <t xml:space="preserve">キシツニ </t>
    </rPh>
    <rPh sb="13" eb="15">
      <t xml:space="preserve">ユウリケショウタ </t>
    </rPh>
    <rPh sb="15" eb="18">
      <t xml:space="preserve">ケッショウタ </t>
    </rPh>
    <rPh sb="19" eb="21">
      <t xml:space="preserve">トウタ </t>
    </rPh>
    <rPh sb="21" eb="23">
      <t xml:space="preserve">ゴクリョウ </t>
    </rPh>
    <phoneticPr fontId="2"/>
  </si>
  <si>
    <t>オレンジ色軽石火山礫．結晶質粗粒火山灰基質持つ</t>
    <rPh sb="5" eb="7">
      <t xml:space="preserve">カルイシ </t>
    </rPh>
    <rPh sb="7" eb="10">
      <t xml:space="preserve">カザンレキ </t>
    </rPh>
    <rPh sb="11" eb="14">
      <t xml:space="preserve">ケッショウシツ </t>
    </rPh>
    <rPh sb="14" eb="19">
      <t xml:space="preserve">ソリュウカザンバイ </t>
    </rPh>
    <rPh sb="19" eb="22">
      <t xml:space="preserve">キシツモツ </t>
    </rPh>
    <phoneticPr fontId="2"/>
  </si>
  <si>
    <t>赤色風化した安山岩円礫層</t>
    <rPh sb="0" eb="4">
      <t xml:space="preserve">セキショクフウカ </t>
    </rPh>
    <rPh sb="6" eb="12">
      <t xml:space="preserve">アンザンガンエンレキソウ </t>
    </rPh>
    <phoneticPr fontId="2"/>
  </si>
  <si>
    <t>1.510-1.512 (80%)</t>
  </si>
  <si>
    <t>100324-3</t>
    <phoneticPr fontId="2"/>
  </si>
  <si>
    <t>飯舘村比曽</t>
    <rPh sb="0" eb="3">
      <t xml:space="preserve">イイタテムラ </t>
    </rPh>
    <rPh sb="3" eb="5">
      <t xml:space="preserve">ヒソ </t>
    </rPh>
    <phoneticPr fontId="2"/>
  </si>
  <si>
    <t>飯樋</t>
    <phoneticPr fontId="2"/>
  </si>
  <si>
    <t>37.62521N</t>
    <phoneticPr fontId="4"/>
  </si>
  <si>
    <t>140.68882E</t>
    <phoneticPr fontId="4"/>
  </si>
  <si>
    <t>磐梯山葉山2 Bn-HP2</t>
    <rPh sb="0" eb="3">
      <t xml:space="preserve">バンダイサン </t>
    </rPh>
    <rPh sb="3" eb="5">
      <t xml:space="preserve">ハヤマ </t>
    </rPh>
    <phoneticPr fontId="2"/>
  </si>
  <si>
    <t>白色軽石細粒火山礫</t>
    <rPh sb="0" eb="2">
      <t xml:space="preserve">ハクショク </t>
    </rPh>
    <rPh sb="2" eb="4">
      <t xml:space="preserve">カルイシ </t>
    </rPh>
    <rPh sb="4" eb="6">
      <t xml:space="preserve">サイリュウ </t>
    </rPh>
    <rPh sb="6" eb="9">
      <t xml:space="preserve">カザンレキ </t>
    </rPh>
    <phoneticPr fontId="2"/>
  </si>
  <si>
    <t>高位Ⅱ段丘堆積物</t>
    <rPh sb="0" eb="2">
      <t xml:space="preserve">コウイ </t>
    </rPh>
    <rPh sb="3" eb="8">
      <t xml:space="preserve">ダンキュタイセキブツ </t>
    </rPh>
    <phoneticPr fontId="2"/>
  </si>
  <si>
    <t>礫混じり粗粒砂 (Sm)</t>
    <rPh sb="0" eb="2">
      <t xml:space="preserve">レキマジル </t>
    </rPh>
    <rPh sb="4" eb="7">
      <t xml:space="preserve">ソリュウサ </t>
    </rPh>
    <phoneticPr fontId="2"/>
  </si>
  <si>
    <t>粗粒砂基質持つ岩片支持礫 (Gma)</t>
    <rPh sb="0" eb="3">
      <t xml:space="preserve">ソリュウサ </t>
    </rPh>
    <rPh sb="3" eb="6">
      <t xml:space="preserve">キシツモツ </t>
    </rPh>
    <rPh sb="7" eb="11">
      <t xml:space="preserve">ガンペンシジ </t>
    </rPh>
    <rPh sb="11" eb="12">
      <t xml:space="preserve">レキ </t>
    </rPh>
    <phoneticPr fontId="2"/>
  </si>
  <si>
    <t>高位Ⅰ段丘堆積物</t>
    <rPh sb="0" eb="2">
      <t xml:space="preserve">コウイ </t>
    </rPh>
    <rPh sb="3" eb="7">
      <t xml:space="preserve">ダンキュタイセキブツ </t>
    </rPh>
    <phoneticPr fontId="2"/>
  </si>
  <si>
    <t>高位Ⅰ段丘堆積物</t>
    <rPh sb="0" eb="2">
      <t xml:space="preserve">コウイ </t>
    </rPh>
    <rPh sb="3" eb="8">
      <t xml:space="preserve">ダンキュタイセキブツ </t>
    </rPh>
    <phoneticPr fontId="2"/>
  </si>
  <si>
    <t>平行層理粗粒砂 (Sh)</t>
    <rPh sb="0" eb="4">
      <t xml:space="preserve">ヘイコウソウリ </t>
    </rPh>
    <rPh sb="4" eb="7">
      <t xml:space="preserve">ソリュウサ </t>
    </rPh>
    <phoneticPr fontId="2"/>
  </si>
  <si>
    <t>岩片支持で粗粒砂基質持つ礫 (Gma)</t>
    <rPh sb="0" eb="4">
      <t xml:space="preserve">ガンペンシジデ </t>
    </rPh>
    <rPh sb="5" eb="11">
      <t xml:space="preserve">ソリュウサキシツモツ </t>
    </rPh>
    <rPh sb="12" eb="13">
      <t xml:space="preserve">レキ </t>
    </rPh>
    <phoneticPr fontId="2"/>
  </si>
  <si>
    <t>高位Ⅱ段丘堆積物</t>
    <rPh sb="0" eb="1">
      <t xml:space="preserve">コウイ </t>
    </rPh>
    <rPh sb="3" eb="8">
      <t xml:space="preserve">ダンキュウタイセキブツ </t>
    </rPh>
    <phoneticPr fontId="2"/>
  </si>
  <si>
    <r>
      <rPr>
        <sz val="11"/>
        <rFont val="ＭＳ Ｐゴシック"/>
        <family val="2"/>
        <charset val="128"/>
      </rPr>
      <t>海成，塊状シルト</t>
    </r>
    <r>
      <rPr>
        <sz val="11"/>
        <rFont val="Arial"/>
        <family val="2"/>
      </rPr>
      <t xml:space="preserve"> (Fm)</t>
    </r>
    <rPh sb="0" eb="2">
      <t xml:space="preserve">カイセイ </t>
    </rPh>
    <rPh sb="3" eb="5">
      <t xml:space="preserve">カイジョウ </t>
    </rPh>
    <phoneticPr fontId="2"/>
  </si>
  <si>
    <r>
      <rPr>
        <sz val="11"/>
        <rFont val="ＭＳ Ｐゴシック"/>
        <family val="2"/>
        <charset val="128"/>
      </rPr>
      <t>海成，成層シルト</t>
    </r>
    <r>
      <rPr>
        <sz val="11"/>
        <rFont val="Arial"/>
        <family val="2"/>
      </rPr>
      <t xml:space="preserve"> (Fl)</t>
    </r>
    <rPh sb="0" eb="2">
      <t xml:space="preserve">カイセイ </t>
    </rPh>
    <rPh sb="3" eb="5">
      <t xml:space="preserve">セイソウ </t>
    </rPh>
    <phoneticPr fontId="2"/>
  </si>
  <si>
    <r>
      <rPr>
        <sz val="11"/>
        <rFont val="ＭＳ Ｐゴシック"/>
        <family val="2"/>
        <charset val="128"/>
      </rPr>
      <t>海成，含礫細粒砂</t>
    </r>
    <r>
      <rPr>
        <sz val="11"/>
        <rFont val="Arial"/>
        <family val="2"/>
      </rPr>
      <t xml:space="preserve"> (Sm)</t>
    </r>
    <rPh sb="0" eb="2">
      <t xml:space="preserve">カイセイ </t>
    </rPh>
    <rPh sb="3" eb="5">
      <t xml:space="preserve">ガンレキ </t>
    </rPh>
    <rPh sb="5" eb="8">
      <t xml:space="preserve">サイリュウサ </t>
    </rPh>
    <phoneticPr fontId="2"/>
  </si>
  <si>
    <r>
      <rPr>
        <sz val="11"/>
        <rFont val="ＭＳ Ｐゴシック"/>
        <family val="2"/>
        <charset val="128"/>
      </rPr>
      <t>海成，塊状岩片支持礫</t>
    </r>
    <r>
      <rPr>
        <sz val="11"/>
        <rFont val="Arial"/>
        <family val="2"/>
      </rPr>
      <t xml:space="preserve"> (Gm)</t>
    </r>
    <rPh sb="0" eb="2">
      <t xml:space="preserve">カイセイ </t>
    </rPh>
    <rPh sb="3" eb="5">
      <t xml:space="preserve">カイジョウ </t>
    </rPh>
    <rPh sb="5" eb="7">
      <t xml:space="preserve">ガンペン </t>
    </rPh>
    <rPh sb="7" eb="9">
      <t xml:space="preserve">キシツシジ </t>
    </rPh>
    <rPh sb="9" eb="10">
      <t xml:space="preserve">レキ </t>
    </rPh>
    <phoneticPr fontId="2"/>
  </si>
  <si>
    <t>高位Ⅰ段丘堆積物</t>
    <rPh sb="0" eb="2">
      <t xml:space="preserve">コウイ </t>
    </rPh>
    <rPh sb="3" eb="8">
      <t xml:space="preserve">ダンキュウタイセキブツ </t>
    </rPh>
    <phoneticPr fontId="2"/>
  </si>
  <si>
    <t>砂質基質持つ岩片支持礫 (Gma)</t>
    <rPh sb="0" eb="5">
      <t xml:space="preserve">サシツキシツモツ </t>
    </rPh>
    <rPh sb="6" eb="10">
      <t xml:space="preserve">ガンペンシジ </t>
    </rPh>
    <rPh sb="10" eb="11">
      <t xml:space="preserve">レキ </t>
    </rPh>
    <phoneticPr fontId="2"/>
  </si>
  <si>
    <t>中位段丘堆積物</t>
    <rPh sb="0" eb="2">
      <t xml:space="preserve">チュウイ </t>
    </rPh>
    <rPh sb="2" eb="4">
      <t xml:space="preserve">ダンキュウ </t>
    </rPh>
    <rPh sb="4" eb="7">
      <t xml:space="preserve">タイセキブツ </t>
    </rPh>
    <phoneticPr fontId="2"/>
  </si>
  <si>
    <t>高位Ⅱ段丘堆積物</t>
    <rPh sb="0" eb="2">
      <t xml:space="preserve">コウイ </t>
    </rPh>
    <rPh sb="3" eb="8">
      <t xml:space="preserve">ダンキュウタイセキブツ </t>
    </rPh>
    <phoneticPr fontId="2"/>
  </si>
  <si>
    <t>粗粒砂基質持つ岩片支持の塊状礫 (Gma)</t>
    <rPh sb="0" eb="3">
      <t xml:space="preserve">ソリュウサ </t>
    </rPh>
    <rPh sb="3" eb="6">
      <t xml:space="preserve">キシツモツ </t>
    </rPh>
    <rPh sb="7" eb="9">
      <t xml:space="preserve">ガンペン </t>
    </rPh>
    <rPh sb="9" eb="11">
      <t xml:space="preserve">レキシシジ </t>
    </rPh>
    <rPh sb="12" eb="14">
      <t xml:space="preserve">カイジョウレキ </t>
    </rPh>
    <rPh sb="14" eb="15">
      <t xml:space="preserve">レキ </t>
    </rPh>
    <phoneticPr fontId="2"/>
  </si>
  <si>
    <t>土石流堆積物 Gma</t>
    <rPh sb="0" eb="3">
      <t xml:space="preserve">ドセキリュウ </t>
    </rPh>
    <rPh sb="3" eb="6">
      <t xml:space="preserve">タイセキブツ </t>
    </rPh>
    <phoneticPr fontId="2"/>
  </si>
  <si>
    <t>高位Ⅱ段丘堆積物</t>
    <rPh sb="0" eb="2">
      <t xml:space="preserve">コウイ </t>
    </rPh>
    <rPh sb="3" eb="5">
      <t xml:space="preserve">ダンキュウ </t>
    </rPh>
    <rPh sb="5" eb="8">
      <t xml:space="preserve">タイセキブツ </t>
    </rPh>
    <phoneticPr fontId="2"/>
  </si>
  <si>
    <t>粗粒砂基質持つ岩片支持礫層．塊状 (Gma)</t>
    <rPh sb="0" eb="1">
      <t xml:space="preserve">ソリュウサキシツモツ </t>
    </rPh>
    <rPh sb="2" eb="3">
      <t xml:space="preserve">サ </t>
    </rPh>
    <rPh sb="3" eb="6">
      <t xml:space="preserve">キシツモツ </t>
    </rPh>
    <rPh sb="7" eb="11">
      <t xml:space="preserve">ガンペンシジ </t>
    </rPh>
    <rPh sb="11" eb="13">
      <t xml:space="preserve">レキソウ </t>
    </rPh>
    <rPh sb="14" eb="16">
      <t xml:space="preserve">カイジョウ </t>
    </rPh>
    <phoneticPr fontId="2"/>
  </si>
  <si>
    <t>径4-5cm礫混じり粗粒砂．塊状で淘汰不良 (Sm)</t>
    <rPh sb="0" eb="1">
      <t xml:space="preserve">ケイ </t>
    </rPh>
    <rPh sb="6" eb="8">
      <t xml:space="preserve">レキマジリ </t>
    </rPh>
    <rPh sb="10" eb="13">
      <t xml:space="preserve">ソリュウサ </t>
    </rPh>
    <rPh sb="14" eb="16">
      <t xml:space="preserve">カイジョウ </t>
    </rPh>
    <rPh sb="17" eb="21">
      <t xml:space="preserve">トウタフリョウ </t>
    </rPh>
    <phoneticPr fontId="2"/>
  </si>
  <si>
    <t>トラフ型斜交層理持つ中粒砂 (St)</t>
    <rPh sb="4" eb="9">
      <t xml:space="preserve">シャコウソウリモツ </t>
    </rPh>
    <rPh sb="10" eb="13">
      <t xml:space="preserve">チュウリュウサ </t>
    </rPh>
    <phoneticPr fontId="2"/>
  </si>
  <si>
    <t>連続性の悪い平行層理持つ礫混じり粗粒砂 (Shb)</t>
    <rPh sb="0" eb="2">
      <t xml:space="preserve">レンゾクセウニワルイ </t>
    </rPh>
    <rPh sb="2" eb="3">
      <t xml:space="preserve">セイノワルイ </t>
    </rPh>
    <rPh sb="6" eb="11">
      <t xml:space="preserve">ヘイコウソウリモツ </t>
    </rPh>
    <rPh sb="12" eb="14">
      <t xml:space="preserve">レキマジルソリュウサ </t>
    </rPh>
    <phoneticPr fontId="2"/>
  </si>
  <si>
    <t>高位Ⅰ段丘堆積物</t>
    <rPh sb="0" eb="2">
      <t xml:space="preserve">コウイ </t>
    </rPh>
    <rPh sb="3" eb="5">
      <t xml:space="preserve">ダンキュウ </t>
    </rPh>
    <rPh sb="5" eb="8">
      <t xml:space="preserve">タイセキブツ </t>
    </rPh>
    <phoneticPr fontId="2"/>
  </si>
  <si>
    <t>高密度洪水流</t>
    <rPh sb="0" eb="5">
      <t xml:space="preserve">コウミツドコウズイリュ </t>
    </rPh>
    <rPh sb="5" eb="6">
      <t xml:space="preserve">リュウ </t>
    </rPh>
    <phoneticPr fontId="2"/>
  </si>
  <si>
    <t>岩片支持，円礫．淘汰良．基質欠く(Gm)</t>
    <rPh sb="0" eb="4">
      <t xml:space="preserve">ガンペンシジ </t>
    </rPh>
    <rPh sb="5" eb="7">
      <t xml:space="preserve">エンレキ </t>
    </rPh>
    <rPh sb="8" eb="11">
      <t xml:space="preserve">トウタリョウ </t>
    </rPh>
    <rPh sb="12" eb="15">
      <t xml:space="preserve">キシツカク </t>
    </rPh>
    <phoneticPr fontId="2"/>
  </si>
  <si>
    <t>基質支持円礫 (Gms)</t>
    <rPh sb="0" eb="4">
      <t xml:space="preserve">キシツシジ </t>
    </rPh>
    <rPh sb="4" eb="6">
      <t xml:space="preserve">エンレキ </t>
    </rPh>
    <phoneticPr fontId="2"/>
  </si>
  <si>
    <t>結晶片の多い泥質基質に多源安山岩礫．基質支持 (Gms)</t>
    <rPh sb="0" eb="3">
      <t xml:space="preserve">ケッショウヘンノオオイ </t>
    </rPh>
    <rPh sb="6" eb="10">
      <t xml:space="preserve">デイシツキシツニ </t>
    </rPh>
    <rPh sb="11" eb="13">
      <t xml:space="preserve">タゲン </t>
    </rPh>
    <rPh sb="13" eb="17">
      <t xml:space="preserve">アンザンガンレキ </t>
    </rPh>
    <rPh sb="18" eb="22">
      <t xml:space="preserve">キシツシジ </t>
    </rPh>
    <phoneticPr fontId="2"/>
  </si>
  <si>
    <t>会津高田</t>
    <rPh sb="0" eb="2">
      <t xml:space="preserve">アイズ </t>
    </rPh>
    <rPh sb="2" eb="4">
      <t xml:space="preserve">タカダ </t>
    </rPh>
    <phoneticPr fontId="4"/>
  </si>
  <si>
    <t>Loc. 35</t>
    <phoneticPr fontId="2"/>
  </si>
  <si>
    <t>会津美里町旭三寄</t>
    <rPh sb="0" eb="2">
      <t xml:space="preserve">アイヅ </t>
    </rPh>
    <rPh sb="2" eb="5">
      <t xml:space="preserve">ミサトマチ </t>
    </rPh>
    <rPh sb="6" eb="8">
      <t xml:space="preserve">ミヨリ </t>
    </rPh>
    <phoneticPr fontId="4"/>
  </si>
  <si>
    <r>
      <rPr>
        <sz val="11"/>
        <color theme="1"/>
        <rFont val="ＭＳ Ｐゴシック"/>
        <family val="2"/>
        <charset val="128"/>
      </rPr>
      <t>山元（</t>
    </r>
    <r>
      <rPr>
        <sz val="11"/>
        <color theme="1"/>
        <rFont val="Arial"/>
        <family val="2"/>
      </rPr>
      <t>2003</t>
    </r>
    <r>
      <rPr>
        <sz val="11"/>
        <color theme="1"/>
        <rFont val="ＭＳ Ｐゴシック"/>
        <family val="2"/>
        <charset val="128"/>
      </rPr>
      <t>）</t>
    </r>
    <rPh sb="0" eb="2">
      <t xml:space="preserve">ヤマモト </t>
    </rPh>
    <phoneticPr fontId="2"/>
  </si>
  <si>
    <t xml:space="preserve">山元孝広, 2003. 東北日本，沼沢火山の形成史：噴出物層序，噴出年代及びマグマ噴出量の再検討. 地質調査研究報告, 54, 323-340. </t>
    <phoneticPr fontId="2"/>
  </si>
  <si>
    <t>土壌中に白色軽石火山礫散在</t>
    <rPh sb="0" eb="3">
      <t xml:space="preserve">ドジョウチュウニ </t>
    </rPh>
    <rPh sb="4" eb="6">
      <t xml:space="preserve">ハクショク </t>
    </rPh>
    <rPh sb="6" eb="8">
      <t xml:space="preserve">カルイシ </t>
    </rPh>
    <rPh sb="8" eb="11">
      <t xml:space="preserve">カザンレキ </t>
    </rPh>
    <rPh sb="11" eb="13">
      <t xml:space="preserve">サンザイ </t>
    </rPh>
    <phoneticPr fontId="2"/>
  </si>
  <si>
    <t>結晶質粗粒火山灰</t>
    <rPh sb="0" eb="1">
      <t>ケッショウシ</t>
    </rPh>
    <phoneticPr fontId="2"/>
  </si>
  <si>
    <t>白色軽石細粒火山礫に粗粒火山礫混じる</t>
    <rPh sb="0" eb="2">
      <t xml:space="preserve">ハクショク </t>
    </rPh>
    <rPh sb="2" eb="4">
      <t xml:space="preserve">カルイシ </t>
    </rPh>
    <rPh sb="4" eb="6">
      <t xml:space="preserve">サイリュ </t>
    </rPh>
    <rPh sb="6" eb="9">
      <t xml:space="preserve">カザンレキ </t>
    </rPh>
    <rPh sb="10" eb="16">
      <t xml:space="preserve">ソリュウカザンレキマジル </t>
    </rPh>
    <phoneticPr fontId="2"/>
  </si>
  <si>
    <t>AM202</t>
    <phoneticPr fontId="2"/>
  </si>
  <si>
    <t>赤城水沼3 Ag-MzP3</t>
    <rPh sb="0" eb="2">
      <t xml:space="preserve">アカギ </t>
    </rPh>
    <rPh sb="2" eb="4">
      <t xml:space="preserve">ミズヌマ </t>
    </rPh>
    <phoneticPr fontId="2"/>
  </si>
  <si>
    <t>軽石混じり結晶質粗粒火山灰．Cpx, Opx</t>
    <rPh sb="0" eb="2">
      <t xml:space="preserve">カルイシ </t>
    </rPh>
    <rPh sb="2" eb="3">
      <t xml:space="preserve">マジリ </t>
    </rPh>
    <rPh sb="5" eb="8">
      <t xml:space="preserve">ケッショウシツ </t>
    </rPh>
    <rPh sb="8" eb="13">
      <t xml:space="preserve">ソリュウカザンバイ </t>
    </rPh>
    <phoneticPr fontId="2"/>
  </si>
  <si>
    <r>
      <rPr>
        <sz val="11"/>
        <rFont val="ＭＳ Ｐゴシック"/>
        <family val="2"/>
        <charset val="128"/>
      </rPr>
      <t>沼沢芝原</t>
    </r>
    <r>
      <rPr>
        <sz val="11"/>
        <rFont val="Arial"/>
        <family val="2"/>
      </rPr>
      <t xml:space="preserve"> Nm-SB</t>
    </r>
    <rPh sb="0" eb="2">
      <t xml:space="preserve">ヌマザワ </t>
    </rPh>
    <rPh sb="2" eb="4">
      <t xml:space="preserve">シバハラ </t>
    </rPh>
    <phoneticPr fontId="2"/>
  </si>
  <si>
    <t>AM201</t>
    <phoneticPr fontId="2"/>
  </si>
  <si>
    <t>37.43168N</t>
    <phoneticPr fontId="4"/>
  </si>
  <si>
    <t>139.83197E</t>
    <phoneticPr fontId="4"/>
  </si>
  <si>
    <t>ガラス質粗粒火山灰</t>
    <rPh sb="4" eb="6">
      <t>ソリュウ</t>
    </rPh>
    <rPh sb="6" eb="9">
      <t xml:space="preserve">カザンバイ </t>
    </rPh>
    <phoneticPr fontId="2"/>
  </si>
  <si>
    <t>白色軽石火山礫．淘汰良</t>
    <rPh sb="0" eb="1">
      <t xml:space="preserve">ハクショクカルイシ </t>
    </rPh>
    <rPh sb="4" eb="7">
      <t xml:space="preserve">カザンレキ </t>
    </rPh>
    <rPh sb="8" eb="11">
      <t xml:space="preserve">トウタリョウ </t>
    </rPh>
    <phoneticPr fontId="2"/>
  </si>
  <si>
    <t>細かく成層した粘土質火山灰</t>
    <rPh sb="0" eb="1">
      <t xml:space="preserve">コマカクセイソウシタ </t>
    </rPh>
    <rPh sb="7" eb="10">
      <t xml:space="preserve">ネンドシツ </t>
    </rPh>
    <rPh sb="10" eb="13">
      <t xml:space="preserve">カザンバイ </t>
    </rPh>
    <phoneticPr fontId="2"/>
  </si>
  <si>
    <t>褐色火山灰土．基底は侵食面</t>
    <rPh sb="2" eb="6">
      <t xml:space="preserve">カザンバイドジョウ </t>
    </rPh>
    <rPh sb="7" eb="9">
      <t xml:space="preserve">キテイハ </t>
    </rPh>
    <rPh sb="10" eb="13">
      <t xml:space="preserve">シンショクメン </t>
    </rPh>
    <phoneticPr fontId="4"/>
  </si>
  <si>
    <t>&gt;50</t>
    <phoneticPr fontId="2"/>
  </si>
  <si>
    <t>砂子原久保田 Sn-KB</t>
    <rPh sb="0" eb="2">
      <t xml:space="preserve">スナコハ </t>
    </rPh>
    <rPh sb="2" eb="3">
      <t xml:space="preserve">ハラ </t>
    </rPh>
    <rPh sb="3" eb="6">
      <t xml:space="preserve">クボタ </t>
    </rPh>
    <phoneticPr fontId="2"/>
  </si>
  <si>
    <t>Hb &gt; Bt, Cum, [Opx]; Qz</t>
  </si>
  <si>
    <t>1.498-1.499 (60%)</t>
  </si>
  <si>
    <t>1.672-1.674 (40%)</t>
  </si>
  <si>
    <t>1.659-1.662 (50%)</t>
  </si>
  <si>
    <t>Hb &gt; Bt, [Cum]; Qz</t>
  </si>
  <si>
    <t>1.496-1.498 (90%)</t>
  </si>
  <si>
    <t>1.681-1.687 (70%)
1.674-1.676 (10%)</t>
    <phoneticPr fontId="2"/>
  </si>
  <si>
    <r>
      <rPr>
        <sz val="11"/>
        <color theme="1"/>
        <rFont val="ＭＳ Ｐゴシック"/>
        <family val="2"/>
        <charset val="128"/>
      </rPr>
      <t>山元（</t>
    </r>
    <r>
      <rPr>
        <sz val="11"/>
        <color theme="1"/>
        <rFont val="Arial"/>
        <family val="2"/>
      </rPr>
      <t>1999</t>
    </r>
    <r>
      <rPr>
        <sz val="11"/>
        <color theme="1"/>
        <rFont val="ＭＳ Ｐゴシック"/>
        <family val="2"/>
        <charset val="128"/>
      </rPr>
      <t>）</t>
    </r>
    <rPh sb="0" eb="2">
      <t xml:space="preserve">ヤマモト </t>
    </rPh>
    <phoneticPr fontId="2"/>
  </si>
  <si>
    <t>951023-1</t>
    <phoneticPr fontId="4"/>
  </si>
  <si>
    <t>会津美里町佐賀瀬川</t>
    <rPh sb="0" eb="2">
      <t xml:space="preserve">アイヅ </t>
    </rPh>
    <rPh sb="2" eb="5">
      <t xml:space="preserve">ミサトマチ </t>
    </rPh>
    <rPh sb="5" eb="9">
      <t xml:space="preserve">サガセガワ </t>
    </rPh>
    <phoneticPr fontId="4"/>
  </si>
  <si>
    <t>37.50542N</t>
    <phoneticPr fontId="4"/>
  </si>
  <si>
    <t>坂下</t>
    <rPh sb="0" eb="2">
      <t xml:space="preserve">サカシタ </t>
    </rPh>
    <phoneticPr fontId="4"/>
  </si>
  <si>
    <t>139.80927E</t>
    <phoneticPr fontId="4"/>
  </si>
  <si>
    <t>白色軽石火山礫．Qz目立つ．径5-6mm新第三系岩片散在</t>
    <rPh sb="0" eb="1">
      <t xml:space="preserve">ハクショクカルイシ </t>
    </rPh>
    <rPh sb="4" eb="7">
      <t xml:space="preserve">カザンレキ </t>
    </rPh>
    <rPh sb="10" eb="12">
      <t xml:space="preserve">メダツ </t>
    </rPh>
    <rPh sb="14" eb="15">
      <t xml:space="preserve">ケイ </t>
    </rPh>
    <rPh sb="20" eb="24">
      <t xml:space="preserve">シンダイサンケイ </t>
    </rPh>
    <rPh sb="26" eb="27">
      <t xml:space="preserve">サン </t>
    </rPh>
    <rPh sb="27" eb="28">
      <t xml:space="preserve">ザイ </t>
    </rPh>
    <phoneticPr fontId="2"/>
  </si>
  <si>
    <t>肌色細粒火山灰</t>
    <rPh sb="0" eb="2">
      <t xml:space="preserve">ハダイロ </t>
    </rPh>
    <rPh sb="2" eb="4">
      <t xml:space="preserve">サイリュウ </t>
    </rPh>
    <rPh sb="4" eb="7">
      <t xml:space="preserve">カザンバイ </t>
    </rPh>
    <phoneticPr fontId="2"/>
  </si>
  <si>
    <t>NT102</t>
    <phoneticPr fontId="2"/>
  </si>
  <si>
    <t>白色細粒火山礫．淘汰良．Qz, Bt含</t>
    <rPh sb="0" eb="2">
      <t xml:space="preserve">ハクショク </t>
    </rPh>
    <rPh sb="2" eb="7">
      <t xml:space="preserve">サイリュウカザンレキ </t>
    </rPh>
    <rPh sb="8" eb="11">
      <t xml:space="preserve">トウタリョウ </t>
    </rPh>
    <rPh sb="18" eb="19">
      <t xml:space="preserve">ガン </t>
    </rPh>
    <phoneticPr fontId="2"/>
  </si>
  <si>
    <t>径5-6mm石質岩片混じる白色ガラス質火山灰</t>
    <rPh sb="0" eb="1">
      <t xml:space="preserve">ケイ </t>
    </rPh>
    <rPh sb="6" eb="8">
      <t xml:space="preserve">セキシツ </t>
    </rPh>
    <rPh sb="8" eb="10">
      <t xml:space="preserve">ガンペン </t>
    </rPh>
    <rPh sb="10" eb="11">
      <t xml:space="preserve">マジル </t>
    </rPh>
    <rPh sb="13" eb="15">
      <t xml:space="preserve">ハクショク </t>
    </rPh>
    <rPh sb="19" eb="22">
      <t xml:space="preserve">カザンバイ </t>
    </rPh>
    <phoneticPr fontId="2"/>
  </si>
  <si>
    <t>白色ガラス質火山灰</t>
    <rPh sb="0" eb="2">
      <t xml:space="preserve">ハクショク </t>
    </rPh>
    <rPh sb="2" eb="5">
      <t xml:space="preserve">ガラスシツ </t>
    </rPh>
    <rPh sb="6" eb="9">
      <t xml:space="preserve">カザンバイ </t>
    </rPh>
    <phoneticPr fontId="2"/>
  </si>
  <si>
    <t>径5-6mm石質岩片．淘汰良，基質欠く</t>
    <rPh sb="0" eb="1">
      <t xml:space="preserve">ケイ </t>
    </rPh>
    <rPh sb="6" eb="8">
      <t xml:space="preserve">セキシツ </t>
    </rPh>
    <rPh sb="8" eb="10">
      <t xml:space="preserve">ガンペン </t>
    </rPh>
    <rPh sb="11" eb="14">
      <t xml:space="preserve">トウタリョウ </t>
    </rPh>
    <rPh sb="15" eb="18">
      <t xml:space="preserve">キシツカク </t>
    </rPh>
    <phoneticPr fontId="2"/>
  </si>
  <si>
    <t>径&lt;1.5cm石質岩片．白色ガラス質火山灰基質持つ</t>
    <rPh sb="0" eb="1">
      <t xml:space="preserve">ケイ </t>
    </rPh>
    <rPh sb="7" eb="9">
      <t xml:space="preserve">セキシツ </t>
    </rPh>
    <rPh sb="9" eb="11">
      <t xml:space="preserve">ガンペン </t>
    </rPh>
    <rPh sb="12" eb="14">
      <t xml:space="preserve">ハクショク </t>
    </rPh>
    <rPh sb="18" eb="21">
      <t xml:space="preserve">カザンバイ </t>
    </rPh>
    <rPh sb="21" eb="23">
      <t xml:space="preserve">キシツ </t>
    </rPh>
    <rPh sb="23" eb="24">
      <t xml:space="preserve">モツ </t>
    </rPh>
    <phoneticPr fontId="2"/>
  </si>
  <si>
    <t>NT101</t>
    <phoneticPr fontId="2"/>
  </si>
  <si>
    <t>Bt, Hb, [Cum, Opx]; Qz</t>
  </si>
  <si>
    <t>1.496-1.499 (60%)</t>
  </si>
  <si>
    <t>[1.664-1.667 (80%)]</t>
  </si>
  <si>
    <t>1.674-1.678 (50%)
1.684-1.688 (40%)</t>
    <phoneticPr fontId="2"/>
  </si>
  <si>
    <t>山元（2003）</t>
    <rPh sb="0" eb="2">
      <t xml:space="preserve">ヤマモト </t>
    </rPh>
    <phoneticPr fontId="2"/>
  </si>
  <si>
    <t>1.495-1.498 (80%)</t>
  </si>
  <si>
    <t>[1.708-1.710 (80%)]</t>
  </si>
  <si>
    <t>[1.674-1.691 (90%)]</t>
  </si>
  <si>
    <t>山元（2012）</t>
    <rPh sb="0" eb="2">
      <t xml:space="preserve">ヤマモト </t>
    </rPh>
    <phoneticPr fontId="2"/>
  </si>
  <si>
    <t>塔寺層</t>
    <rPh sb="0" eb="2">
      <t xml:space="preserve">トウデラソウ </t>
    </rPh>
    <rPh sb="2" eb="3">
      <t xml:space="preserve">ソウ </t>
    </rPh>
    <phoneticPr fontId="2"/>
  </si>
  <si>
    <t>平行層理持つ粗粒砂〜中礫互層 (Shb)</t>
    <rPh sb="0" eb="4">
      <t xml:space="preserve">ヘイコウソウリノツ </t>
    </rPh>
    <rPh sb="4" eb="5">
      <t xml:space="preserve">モツ </t>
    </rPh>
    <rPh sb="6" eb="9">
      <t xml:space="preserve">ソリュウサ </t>
    </rPh>
    <rPh sb="10" eb="14">
      <t xml:space="preserve">チュウレキゴソウ </t>
    </rPh>
    <phoneticPr fontId="2"/>
  </si>
  <si>
    <t>褐色火山灰土．基底は侵食面</t>
    <rPh sb="2" eb="6">
      <t xml:space="preserve">カザンバイドジョウ </t>
    </rPh>
    <rPh sb="7" eb="9">
      <t xml:space="preserve">キテイハシンヨクメン </t>
    </rPh>
    <rPh sb="10" eb="13">
      <t xml:space="preserve">シンショクメン </t>
    </rPh>
    <phoneticPr fontId="4"/>
  </si>
  <si>
    <t>951024-2</t>
    <phoneticPr fontId="4"/>
  </si>
  <si>
    <t>喜多方東部</t>
    <rPh sb="0" eb="3">
      <t xml:space="preserve">キタカタ </t>
    </rPh>
    <rPh sb="3" eb="5">
      <t xml:space="preserve">トウブ </t>
    </rPh>
    <phoneticPr fontId="4"/>
  </si>
  <si>
    <t>Loc. 32</t>
    <phoneticPr fontId="2"/>
  </si>
  <si>
    <t>喜多方市熊倉町雄国</t>
    <rPh sb="0" eb="4">
      <t xml:space="preserve">キタカタシ </t>
    </rPh>
    <rPh sb="4" eb="7">
      <t xml:space="preserve">クマクラマチ </t>
    </rPh>
    <rPh sb="7" eb="9">
      <t xml:space="preserve">オグニ </t>
    </rPh>
    <phoneticPr fontId="4"/>
  </si>
  <si>
    <t>37.62445N</t>
    <phoneticPr fontId="4"/>
  </si>
  <si>
    <t>139.9442E</t>
    <phoneticPr fontId="4"/>
  </si>
  <si>
    <r>
      <rPr>
        <sz val="11"/>
        <rFont val="ＭＳ Ｐゴシック"/>
        <family val="2"/>
        <charset val="128"/>
      </rPr>
      <t>沼沢沼沢湖</t>
    </r>
    <r>
      <rPr>
        <sz val="11"/>
        <rFont val="Arial"/>
        <family val="2"/>
      </rPr>
      <t xml:space="preserve"> Nm-NK</t>
    </r>
    <rPh sb="0" eb="2">
      <t xml:space="preserve">ヌマザワ </t>
    </rPh>
    <rPh sb="2" eb="5">
      <t xml:space="preserve">ヌマザワコ </t>
    </rPh>
    <phoneticPr fontId="2"/>
  </si>
  <si>
    <t>土壌中に白色軽石火山礫散在</t>
    <rPh sb="0" eb="3">
      <t xml:space="preserve">ドジョウチュウニ </t>
    </rPh>
    <rPh sb="4" eb="8">
      <t xml:space="preserve">ハクショクカルイシ </t>
    </rPh>
    <rPh sb="8" eb="11">
      <t xml:space="preserve">カザンレキサン </t>
    </rPh>
    <rPh sb="11" eb="13">
      <t xml:space="preserve">サンザイ </t>
    </rPh>
    <phoneticPr fontId="2"/>
  </si>
  <si>
    <t>白色軽石火山礫．逆級化で，基底は結晶質粗粒火山灰．Qz,Hb含</t>
    <rPh sb="0" eb="2">
      <t xml:space="preserve">ハクショク </t>
    </rPh>
    <rPh sb="2" eb="4">
      <t xml:space="preserve">カルイシ </t>
    </rPh>
    <rPh sb="4" eb="7">
      <t xml:space="preserve">カザンレキ </t>
    </rPh>
    <rPh sb="8" eb="11">
      <t xml:space="preserve">ギャクキュウカ </t>
    </rPh>
    <rPh sb="13" eb="15">
      <t xml:space="preserve">キテイハ </t>
    </rPh>
    <rPh sb="16" eb="19">
      <t xml:space="preserve">ケッショウシツ </t>
    </rPh>
    <rPh sb="19" eb="24">
      <t xml:space="preserve">ソリュウカザンバイ </t>
    </rPh>
    <rPh sb="30" eb="31">
      <t xml:space="preserve">ガン </t>
    </rPh>
    <phoneticPr fontId="2"/>
  </si>
  <si>
    <t>KT101</t>
    <phoneticPr fontId="2"/>
  </si>
  <si>
    <t>KT102</t>
    <phoneticPr fontId="2"/>
  </si>
  <si>
    <t>軽石—結晶質粗粒火山灰．Cpx, Opx</t>
    <rPh sb="0" eb="2">
      <t xml:space="preserve">カルイシ </t>
    </rPh>
    <rPh sb="3" eb="6">
      <t xml:space="preserve">ケッショウシツ </t>
    </rPh>
    <rPh sb="6" eb="11">
      <t xml:space="preserve">ソリュウカザンバイ </t>
    </rPh>
    <phoneticPr fontId="2"/>
  </si>
  <si>
    <t>赤褐色火山灰土．上面はクラック帯</t>
    <rPh sb="0" eb="3">
      <t xml:space="preserve">セキカッショク </t>
    </rPh>
    <rPh sb="3" eb="7">
      <t xml:space="preserve">カザンバイド </t>
    </rPh>
    <rPh sb="8" eb="10">
      <t xml:space="preserve">ジョウメンハ </t>
    </rPh>
    <phoneticPr fontId="2"/>
  </si>
  <si>
    <t>土石流堆積物</t>
    <rPh sb="0" eb="1">
      <t xml:space="preserve">ドセキリュウタイセキブツ </t>
    </rPh>
    <phoneticPr fontId="2"/>
  </si>
  <si>
    <t>1.705-1.709 (70%)</t>
  </si>
  <si>
    <t>[1.680-1.687 (70%)]</t>
  </si>
  <si>
    <t>951026-1</t>
    <phoneticPr fontId="4"/>
  </si>
  <si>
    <t>会津若松市上三寄</t>
    <rPh sb="0" eb="5">
      <t xml:space="preserve">アイヅワカマツシ </t>
    </rPh>
    <rPh sb="5" eb="7">
      <t xml:space="preserve">カミミヨリ </t>
    </rPh>
    <rPh sb="7" eb="8">
      <t xml:space="preserve">ヨリ </t>
    </rPh>
    <phoneticPr fontId="4"/>
  </si>
  <si>
    <t>上三寄</t>
    <rPh sb="0" eb="2">
      <t xml:space="preserve">カミミヨリ </t>
    </rPh>
    <rPh sb="2" eb="3">
      <t xml:space="preserve">ヨリ </t>
    </rPh>
    <phoneticPr fontId="4"/>
  </si>
  <si>
    <t>37.40540N</t>
    <phoneticPr fontId="4"/>
  </si>
  <si>
    <t>139.93329E</t>
    <phoneticPr fontId="4"/>
  </si>
  <si>
    <t>Loc. 36</t>
    <phoneticPr fontId="2"/>
  </si>
  <si>
    <t>赤褐色火山灰土．全体にクラック発達</t>
    <rPh sb="0" eb="1">
      <t xml:space="preserve">アカ </t>
    </rPh>
    <rPh sb="3" eb="7">
      <t xml:space="preserve">カザンバイドジョウ </t>
    </rPh>
    <rPh sb="7" eb="8">
      <t>．</t>
    </rPh>
    <rPh sb="8" eb="10">
      <t xml:space="preserve">ゼンタイニ </t>
    </rPh>
    <phoneticPr fontId="4"/>
  </si>
  <si>
    <t>白色軽石細粒火山礫．逆級化で，基底は結晶質粗粒火山灰．Qz,Bt含</t>
    <rPh sb="0" eb="2">
      <t xml:space="preserve">ハクショク </t>
    </rPh>
    <rPh sb="2" eb="4">
      <t xml:space="preserve">カルイシ </t>
    </rPh>
    <rPh sb="4" eb="6">
      <t xml:space="preserve">サイリュウ </t>
    </rPh>
    <rPh sb="6" eb="9">
      <t xml:space="preserve">カザンレキ </t>
    </rPh>
    <rPh sb="10" eb="13">
      <t xml:space="preserve">ギャクキュウカ </t>
    </rPh>
    <rPh sb="15" eb="17">
      <t xml:space="preserve">キテイハ </t>
    </rPh>
    <rPh sb="18" eb="21">
      <t xml:space="preserve">ケッショウシツ </t>
    </rPh>
    <rPh sb="21" eb="26">
      <t xml:space="preserve">ソリュウカザンバイ </t>
    </rPh>
    <rPh sb="32" eb="33">
      <t xml:space="preserve">ガン </t>
    </rPh>
    <phoneticPr fontId="2"/>
  </si>
  <si>
    <t>KM102</t>
    <phoneticPr fontId="2"/>
  </si>
  <si>
    <t>KM101</t>
    <phoneticPr fontId="2"/>
  </si>
  <si>
    <t>褐色火山灰土. Qz結晶片目立つ</t>
    <rPh sb="2" eb="6">
      <t xml:space="preserve">カザンバイドジョウ </t>
    </rPh>
    <rPh sb="10" eb="15">
      <t xml:space="preserve">ケッショウヘンメダツ </t>
    </rPh>
    <phoneticPr fontId="4"/>
  </si>
  <si>
    <t>&gt;200</t>
    <phoneticPr fontId="2"/>
  </si>
  <si>
    <t>白色ガラス質火山灰．粗く成層する</t>
    <rPh sb="0" eb="1">
      <t xml:space="preserve">ハクショク </t>
    </rPh>
    <rPh sb="6" eb="9">
      <t xml:space="preserve">カザンバイ </t>
    </rPh>
    <rPh sb="10" eb="11">
      <t xml:space="preserve">アラクセイソウスル </t>
    </rPh>
    <phoneticPr fontId="2"/>
  </si>
  <si>
    <t>白色繊維状軽石細粒火山礫．流紋岩石質岩片伴う．Qz, Bt</t>
    <rPh sb="0" eb="2">
      <t xml:space="preserve">ハクショク </t>
    </rPh>
    <rPh sb="2" eb="5">
      <t xml:space="preserve">センイジョウ </t>
    </rPh>
    <rPh sb="5" eb="7">
      <t xml:space="preserve">カルイシ </t>
    </rPh>
    <rPh sb="7" eb="12">
      <t xml:space="preserve">サイリュウカザンレキ </t>
    </rPh>
    <rPh sb="13" eb="16">
      <t xml:space="preserve">リュウモンガン </t>
    </rPh>
    <rPh sb="16" eb="17">
      <t>セキシツ</t>
    </rPh>
    <rPh sb="20" eb="21">
      <t xml:space="preserve">トモナウ </t>
    </rPh>
    <phoneticPr fontId="2"/>
  </si>
  <si>
    <t>高位段丘堆積物</t>
    <rPh sb="0" eb="7">
      <t xml:space="preserve">コウイダンキュウタイセキブツ </t>
    </rPh>
    <phoneticPr fontId="2"/>
  </si>
  <si>
    <t>淘汰の良い岩片支持円礫 (Gm)</t>
    <rPh sb="0" eb="2">
      <t xml:space="preserve">トウタノヨイ </t>
    </rPh>
    <rPh sb="5" eb="9">
      <t xml:space="preserve">ガンペンシジ </t>
    </rPh>
    <rPh sb="9" eb="10">
      <t xml:space="preserve">エン </t>
    </rPh>
    <rPh sb="10" eb="11">
      <t xml:space="preserve">レキ </t>
    </rPh>
    <phoneticPr fontId="2"/>
  </si>
  <si>
    <t>Bt &gt; Hb, [Cum]; Qz</t>
  </si>
  <si>
    <t>1.496-1.497 (70%)</t>
  </si>
  <si>
    <t>[1.661-1.665 (70%)]</t>
  </si>
  <si>
    <t>1.682-1.685 (30%)
1.673-1.675 (20%)</t>
    <phoneticPr fontId="2"/>
  </si>
  <si>
    <t>山元 (1999)</t>
    <rPh sb="0" eb="2">
      <t xml:space="preserve">ヤマモト </t>
    </rPh>
    <phoneticPr fontId="2"/>
  </si>
  <si>
    <t>960918-1</t>
    <phoneticPr fontId="4"/>
  </si>
  <si>
    <t>若松</t>
    <rPh sb="0" eb="2">
      <t xml:space="preserve">ワカマツ </t>
    </rPh>
    <phoneticPr fontId="4"/>
  </si>
  <si>
    <t>会津若松市大巣子</t>
    <rPh sb="0" eb="5">
      <t xml:space="preserve">アイズワカマツシ </t>
    </rPh>
    <rPh sb="5" eb="6">
      <t xml:space="preserve">オオ </t>
    </rPh>
    <rPh sb="6" eb="7">
      <t xml:space="preserve">ス </t>
    </rPh>
    <rPh sb="7" eb="8">
      <t xml:space="preserve">コ </t>
    </rPh>
    <phoneticPr fontId="4"/>
  </si>
  <si>
    <t>37.42290N</t>
    <phoneticPr fontId="4"/>
  </si>
  <si>
    <t>139.98389E</t>
    <phoneticPr fontId="4"/>
  </si>
  <si>
    <t>土壌中に白色軽石火山礫散在</t>
    <rPh sb="0" eb="3">
      <t xml:space="preserve">ドジョウチュウニ </t>
    </rPh>
    <rPh sb="4" eb="11">
      <t xml:space="preserve">ハクショクカザンレキ </t>
    </rPh>
    <rPh sb="11" eb="13">
      <t xml:space="preserve">サンザイ </t>
    </rPh>
    <phoneticPr fontId="2"/>
  </si>
  <si>
    <t>結晶質粗粒火山灰</t>
    <phoneticPr fontId="2"/>
  </si>
  <si>
    <t>白色軽石細粒火山礫．逆級化で，基底は顕晶質粗粒火山灰, Qz, Hb</t>
    <rPh sb="0" eb="4">
      <t xml:space="preserve">ハクショクカルイシ </t>
    </rPh>
    <rPh sb="4" eb="9">
      <t xml:space="preserve">サイリュウカザンレキ </t>
    </rPh>
    <rPh sb="10" eb="13">
      <t xml:space="preserve">ギャクキュウカデ </t>
    </rPh>
    <rPh sb="15" eb="17">
      <t xml:space="preserve">キテイハ </t>
    </rPh>
    <rPh sb="18" eb="21">
      <t xml:space="preserve">ケンショウシツ </t>
    </rPh>
    <rPh sb="21" eb="25">
      <t xml:space="preserve">ソリュウカザンバウ </t>
    </rPh>
    <rPh sb="25" eb="26">
      <t xml:space="preserve">ハイ </t>
    </rPh>
    <phoneticPr fontId="2"/>
  </si>
  <si>
    <t>軽石細粒火山礫混じり結晶質粗粒火山灰</t>
    <rPh sb="0" eb="2">
      <t xml:space="preserve">カルイシ </t>
    </rPh>
    <rPh sb="2" eb="8">
      <t xml:space="preserve">サイリュウカザンレキマジル </t>
    </rPh>
    <rPh sb="10" eb="18">
      <t xml:space="preserve">ケッショウシツソリュウカザンバイ </t>
    </rPh>
    <phoneticPr fontId="2"/>
  </si>
  <si>
    <t>灰色火山灰土</t>
    <rPh sb="0" eb="1">
      <t xml:space="preserve">ハイ </t>
    </rPh>
    <rPh sb="2" eb="6">
      <t xml:space="preserve">カザンバイドジョウ </t>
    </rPh>
    <phoneticPr fontId="4"/>
  </si>
  <si>
    <t>赤褐色火山灰土壌．礫混じる</t>
    <rPh sb="0" eb="1">
      <t xml:space="preserve">セキカッショク </t>
    </rPh>
    <rPh sb="3" eb="8">
      <t xml:space="preserve">カザンバイドジョウ </t>
    </rPh>
    <rPh sb="9" eb="10">
      <t xml:space="preserve">レキ </t>
    </rPh>
    <rPh sb="10" eb="11">
      <t xml:space="preserve">マジル </t>
    </rPh>
    <phoneticPr fontId="2"/>
  </si>
  <si>
    <t>931111-2</t>
    <phoneticPr fontId="4"/>
  </si>
  <si>
    <t>猪苗代町赤埴林道終点</t>
    <rPh sb="0" eb="4">
      <t xml:space="preserve">イナワシロマチ </t>
    </rPh>
    <rPh sb="4" eb="6">
      <t xml:space="preserve">アカハニ </t>
    </rPh>
    <rPh sb="6" eb="10">
      <t xml:space="preserve">リンドウシュウテン </t>
    </rPh>
    <phoneticPr fontId="4"/>
  </si>
  <si>
    <t>37.59822N</t>
    <phoneticPr fontId="4"/>
  </si>
  <si>
    <t>140.08779E</t>
    <phoneticPr fontId="4"/>
  </si>
  <si>
    <t>淘汰のやや悪い火山礫．火山灰基質持つ．未炭化木片含</t>
    <rPh sb="0" eb="2">
      <t xml:space="preserve">トウタノヤヤワルイ </t>
    </rPh>
    <rPh sb="7" eb="10">
      <t xml:space="preserve">カザンレキ </t>
    </rPh>
    <rPh sb="11" eb="17">
      <t xml:space="preserve">カザンバイキシツモツ </t>
    </rPh>
    <rPh sb="19" eb="22">
      <t xml:space="preserve">ミタンカ </t>
    </rPh>
    <rPh sb="22" eb="25">
      <t xml:space="preserve">モクヘンガン </t>
    </rPh>
    <phoneticPr fontId="2"/>
  </si>
  <si>
    <t>淘汰の良い中粒〜粗粒砂サイズの火山灰．下位から漸移する</t>
    <rPh sb="0" eb="1">
      <t xml:space="preserve">トウタノヨイ </t>
    </rPh>
    <rPh sb="5" eb="7">
      <t xml:space="preserve">チュウリュウサ </t>
    </rPh>
    <rPh sb="8" eb="11">
      <t xml:space="preserve">ソリュウサ </t>
    </rPh>
    <rPh sb="19" eb="21">
      <t xml:space="preserve">カイカラ </t>
    </rPh>
    <rPh sb="23" eb="25">
      <t xml:space="preserve">ゼンイスル </t>
    </rPh>
    <phoneticPr fontId="2"/>
  </si>
  <si>
    <t>磐梯鏡沼 Bn-KN</t>
    <rPh sb="0" eb="1">
      <t xml:space="preserve">バンダイ </t>
    </rPh>
    <rPh sb="2" eb="3">
      <t xml:space="preserve">カガミガイケ </t>
    </rPh>
    <rPh sb="3" eb="4">
      <t xml:space="preserve">ヌマ </t>
    </rPh>
    <phoneticPr fontId="2"/>
  </si>
  <si>
    <t>磐梯中ノ湯 Bn-NY</t>
    <rPh sb="0" eb="2">
      <t xml:space="preserve">バンダイ </t>
    </rPh>
    <rPh sb="2" eb="3">
      <t>ナカノユ</t>
    </rPh>
    <phoneticPr fontId="2"/>
  </si>
  <si>
    <t>磐梯離松 Bn-HM</t>
    <rPh sb="0" eb="2">
      <t xml:space="preserve">バンダイ </t>
    </rPh>
    <rPh sb="2" eb="3">
      <t xml:space="preserve">ハナレマツ </t>
    </rPh>
    <rPh sb="3" eb="4">
      <t xml:space="preserve">マツ </t>
    </rPh>
    <phoneticPr fontId="2"/>
  </si>
  <si>
    <t>櫛ヶ峰—赤埴火山体</t>
    <rPh sb="0" eb="1">
      <t xml:space="preserve">クシガミネ </t>
    </rPh>
    <rPh sb="4" eb="6">
      <t xml:space="preserve">アカハニ </t>
    </rPh>
    <rPh sb="6" eb="9">
      <t xml:space="preserve">カザンタイ </t>
    </rPh>
    <phoneticPr fontId="2"/>
  </si>
  <si>
    <t>安山岩溶結火砕岩</t>
    <rPh sb="0" eb="3">
      <t xml:space="preserve">アンザンガン </t>
    </rPh>
    <rPh sb="3" eb="5">
      <t xml:space="preserve">ヨウケツ </t>
    </rPh>
    <rPh sb="5" eb="8">
      <t xml:space="preserve">カサイガン </t>
    </rPh>
    <phoneticPr fontId="2"/>
  </si>
  <si>
    <t>褐色中粒砂質土壌</t>
    <rPh sb="0" eb="2">
      <t xml:space="preserve">カッショク </t>
    </rPh>
    <rPh sb="2" eb="5">
      <t xml:space="preserve">チュウリュウサ </t>
    </rPh>
    <rPh sb="5" eb="6">
      <t xml:space="preserve">シツ </t>
    </rPh>
    <rPh sb="6" eb="8">
      <t xml:space="preserve">ドジョウ </t>
    </rPh>
    <phoneticPr fontId="2"/>
  </si>
  <si>
    <t>粗粒砂サイズ火山灰</t>
    <rPh sb="0" eb="3">
      <t xml:space="preserve">ソリュウサ </t>
    </rPh>
    <rPh sb="6" eb="9">
      <t xml:space="preserve">カザンバイ </t>
    </rPh>
    <phoneticPr fontId="2"/>
  </si>
  <si>
    <t>石質火山礫混じり淘汰不良の灰黄色粘土質火山灰</t>
    <rPh sb="0" eb="6">
      <t xml:space="preserve">セキシツカザンレキマジル </t>
    </rPh>
    <rPh sb="8" eb="12">
      <t xml:space="preserve">トウタフリョウ </t>
    </rPh>
    <rPh sb="13" eb="14">
      <t xml:space="preserve">ハイ </t>
    </rPh>
    <rPh sb="14" eb="16">
      <t xml:space="preserve">キイロ </t>
    </rPh>
    <rPh sb="16" eb="19">
      <t xml:space="preserve">ネンドシツ </t>
    </rPh>
    <rPh sb="19" eb="22">
      <t xml:space="preserve">カザンバイ </t>
    </rPh>
    <phoneticPr fontId="2"/>
  </si>
  <si>
    <t>灰色砂質土壌</t>
    <rPh sb="0" eb="2">
      <t xml:space="preserve">ハイイロ </t>
    </rPh>
    <rPh sb="2" eb="4">
      <t xml:space="preserve">サシツ </t>
    </rPh>
    <rPh sb="4" eb="6">
      <t xml:space="preserve">ドジョウ </t>
    </rPh>
    <phoneticPr fontId="2"/>
  </si>
  <si>
    <r>
      <rPr>
        <sz val="11"/>
        <rFont val="ＭＳ Ｐゴシック"/>
        <family val="2"/>
        <charset val="128"/>
      </rPr>
      <t>土壌化風成層</t>
    </r>
    <r>
      <rPr>
        <sz val="11"/>
        <rFont val="Arial"/>
        <family val="2"/>
      </rPr>
      <t xml:space="preserve"> (Nm-NK混じる)</t>
    </r>
    <rPh sb="0" eb="1">
      <t>ドジョウ</t>
    </rPh>
    <rPh sb="13" eb="14">
      <t xml:space="preserve">マジル </t>
    </rPh>
    <phoneticPr fontId="4"/>
  </si>
  <si>
    <t>930914-2</t>
    <phoneticPr fontId="4"/>
  </si>
  <si>
    <t>会津坂下町勝方</t>
    <rPh sb="0" eb="5">
      <t xml:space="preserve">アイズバンゲマチ </t>
    </rPh>
    <rPh sb="5" eb="6">
      <t xml:space="preserve">カチカタ </t>
    </rPh>
    <phoneticPr fontId="4"/>
  </si>
  <si>
    <t>37.53010N</t>
    <phoneticPr fontId="4"/>
  </si>
  <si>
    <t>139.79390E</t>
    <phoneticPr fontId="4"/>
  </si>
  <si>
    <t>Loc. A</t>
    <phoneticPr fontId="2"/>
  </si>
  <si>
    <t>白色軽石火山礫混じり粗粒火山灰．正級化．淘汰やや不良．Qz, HB含</t>
    <rPh sb="1" eb="2">
      <t xml:space="preserve">ハイイロ </t>
    </rPh>
    <rPh sb="2" eb="4">
      <t xml:space="preserve">カルイシ </t>
    </rPh>
    <rPh sb="4" eb="7">
      <t xml:space="preserve">カザンレキ </t>
    </rPh>
    <rPh sb="7" eb="8">
      <t xml:space="preserve">マジリ </t>
    </rPh>
    <rPh sb="10" eb="15">
      <t xml:space="preserve">ソリュウカザンバイ </t>
    </rPh>
    <rPh sb="16" eb="19">
      <t xml:space="preserve">セイキュウカ </t>
    </rPh>
    <rPh sb="24" eb="25">
      <t xml:space="preserve">フ </t>
    </rPh>
    <rPh sb="33" eb="34">
      <t xml:space="preserve">ガン </t>
    </rPh>
    <phoneticPr fontId="2"/>
  </si>
  <si>
    <t>粗く成層する流紋岩石質細粒火山礫混じりの白色ガラス質火山灰</t>
    <rPh sb="0" eb="1">
      <t xml:space="preserve">アラク </t>
    </rPh>
    <rPh sb="2" eb="4">
      <t xml:space="preserve">セイソウスル </t>
    </rPh>
    <rPh sb="6" eb="9">
      <t xml:space="preserve">リュウモンガン </t>
    </rPh>
    <rPh sb="9" eb="11">
      <t xml:space="preserve">セキシツ </t>
    </rPh>
    <rPh sb="11" eb="12">
      <t>サイリュウ</t>
    </rPh>
    <rPh sb="16" eb="17">
      <t xml:space="preserve">マジルノ </t>
    </rPh>
    <rPh sb="20" eb="21">
      <t xml:space="preserve">ハクショク </t>
    </rPh>
    <rPh sb="26" eb="29">
      <t xml:space="preserve">カザンバイ </t>
    </rPh>
    <phoneticPr fontId="2"/>
  </si>
  <si>
    <t>繊維状軽石+流紋岩石質細粒火山礫．Qz, Bt</t>
    <rPh sb="0" eb="5">
      <t xml:space="preserve">センイジョウカルイシ </t>
    </rPh>
    <rPh sb="6" eb="9">
      <t xml:space="preserve">リュウモンガン </t>
    </rPh>
    <rPh sb="9" eb="11">
      <t xml:space="preserve">セキシツ </t>
    </rPh>
    <rPh sb="11" eb="16">
      <t xml:space="preserve">サイリュウカザンレキ </t>
    </rPh>
    <phoneticPr fontId="2"/>
  </si>
  <si>
    <t>肌色ガラス質火山灰</t>
    <rPh sb="0" eb="2">
      <t xml:space="preserve">ハダイロ </t>
    </rPh>
    <rPh sb="6" eb="9">
      <t xml:space="preserve">カザンバイ </t>
    </rPh>
    <phoneticPr fontId="2"/>
  </si>
  <si>
    <t>繊維状軽石+流紋岩石質細粒火山礫．火山灰基質持つ．Qz, Bt</t>
    <rPh sb="0" eb="5">
      <t xml:space="preserve">センイジョウカルイシ </t>
    </rPh>
    <rPh sb="6" eb="9">
      <t xml:space="preserve">リュウモンガン </t>
    </rPh>
    <rPh sb="9" eb="11">
      <t xml:space="preserve">セキシツ </t>
    </rPh>
    <rPh sb="11" eb="16">
      <t xml:space="preserve">サイリュウカザンレキ </t>
    </rPh>
    <rPh sb="17" eb="20">
      <t xml:space="preserve">カザンバイキチツ </t>
    </rPh>
    <rPh sb="20" eb="23">
      <t xml:space="preserve">キシツモツ </t>
    </rPh>
    <phoneticPr fontId="2"/>
  </si>
  <si>
    <t>褐色火山灰土壌．上面は赤褐色でクラック発達</t>
    <rPh sb="2" eb="7">
      <t xml:space="preserve">カザンバイドジョウ </t>
    </rPh>
    <rPh sb="8" eb="10">
      <t xml:space="preserve">ジョウメンハ </t>
    </rPh>
    <rPh sb="11" eb="14">
      <t xml:space="preserve">セキカッショクデ </t>
    </rPh>
    <phoneticPr fontId="4"/>
  </si>
  <si>
    <t>砂子原勝方 Sn-KC</t>
    <rPh sb="0" eb="3">
      <t xml:space="preserve">スナコハラ </t>
    </rPh>
    <rPh sb="3" eb="4">
      <t xml:space="preserve">カチカタ </t>
    </rPh>
    <phoneticPr fontId="2"/>
  </si>
  <si>
    <t>成層した結晶質—石質粗粒火山灰． Qz, Bt含</t>
    <rPh sb="0" eb="2">
      <t xml:space="preserve">セイソウシタ </t>
    </rPh>
    <rPh sb="4" eb="7">
      <t xml:space="preserve">ケッショウシツ </t>
    </rPh>
    <rPh sb="8" eb="10">
      <t xml:space="preserve">セキシツ </t>
    </rPh>
    <rPh sb="10" eb="11">
      <t>ソリュウカザン</t>
    </rPh>
    <rPh sb="23" eb="24">
      <t xml:space="preserve">ガン </t>
    </rPh>
    <phoneticPr fontId="2"/>
  </si>
  <si>
    <t>砂子原佐賀瀬川 Sn-SK</t>
    <rPh sb="0" eb="3">
      <t xml:space="preserve">スナコハラ </t>
    </rPh>
    <rPh sb="3" eb="7">
      <t xml:space="preserve">サガセガワ </t>
    </rPh>
    <phoneticPr fontId="2"/>
  </si>
  <si>
    <t>塔寺層</t>
    <rPh sb="0" eb="3">
      <t xml:space="preserve">トウデラソウ </t>
    </rPh>
    <phoneticPr fontId="2"/>
  </si>
  <si>
    <t>塊状泥 (Fm)</t>
    <rPh sb="0" eb="3">
      <t xml:space="preserve">カイジョウドロ </t>
    </rPh>
    <phoneticPr fontId="2"/>
  </si>
  <si>
    <t>塔寺層</t>
    <rPh sb="0" eb="1">
      <t xml:space="preserve">トウデラソウ </t>
    </rPh>
    <phoneticPr fontId="2"/>
  </si>
  <si>
    <t>岩片支持の塊状円礫 (Gm)</t>
    <rPh sb="0" eb="4">
      <t xml:space="preserve">ガンペンシジ </t>
    </rPh>
    <rPh sb="5" eb="9">
      <t xml:space="preserve">カイジョウエンレキ </t>
    </rPh>
    <phoneticPr fontId="2"/>
  </si>
  <si>
    <t>Bt; [Qz]</t>
  </si>
  <si>
    <t>山元・須藤 (1996)</t>
    <rPh sb="0" eb="2">
      <t xml:space="preserve">ヤマモト </t>
    </rPh>
    <rPh sb="3" eb="5">
      <t xml:space="preserve">スドウ </t>
    </rPh>
    <phoneticPr fontId="2"/>
  </si>
  <si>
    <t>径1cm以下の火山豆石に富む成層した淘汰のやや悪いガラス質火山灰．Qz, Bt．大まかに6ユニットからなり単層厚は30-80cm．径2cm以下の繊維状白色軽石，径1cm以下の石質岩片（流紋岩，変質火砕岩）を含む．</t>
    <rPh sb="0" eb="1">
      <t xml:space="preserve">ケイ </t>
    </rPh>
    <rPh sb="4" eb="6">
      <t xml:space="preserve">イカノ </t>
    </rPh>
    <rPh sb="7" eb="11">
      <t xml:space="preserve">カザンマメイシ </t>
    </rPh>
    <rPh sb="14" eb="16">
      <t xml:space="preserve">セイソウシタ </t>
    </rPh>
    <rPh sb="18" eb="20">
      <t xml:space="preserve">トウタノヤヤワルイ </t>
    </rPh>
    <rPh sb="29" eb="32">
      <t xml:space="preserve">カザンバイ </t>
    </rPh>
    <rPh sb="40" eb="41">
      <t xml:space="preserve">オオマカニ </t>
    </rPh>
    <rPh sb="53" eb="56">
      <t xml:space="preserve">タンソウアツハ </t>
    </rPh>
    <rPh sb="65" eb="66">
      <t xml:space="preserve">ケイ </t>
    </rPh>
    <rPh sb="69" eb="71">
      <t xml:space="preserve">イカノ </t>
    </rPh>
    <rPh sb="72" eb="75">
      <t xml:space="preserve">センイジョウ </t>
    </rPh>
    <rPh sb="75" eb="77">
      <t xml:space="preserve">ハクショク </t>
    </rPh>
    <rPh sb="77" eb="79">
      <t xml:space="preserve">カルイシ </t>
    </rPh>
    <rPh sb="80" eb="81">
      <t xml:space="preserve">ケイ </t>
    </rPh>
    <rPh sb="84" eb="86">
      <t xml:space="preserve">イカノ </t>
    </rPh>
    <rPh sb="87" eb="89">
      <t xml:space="preserve">セキシツ </t>
    </rPh>
    <rPh sb="89" eb="91">
      <t xml:space="preserve">ガンペン </t>
    </rPh>
    <rPh sb="92" eb="95">
      <t xml:space="preserve">リュウモンガン </t>
    </rPh>
    <rPh sb="96" eb="101">
      <t xml:space="preserve">ヘンシツカサイガン </t>
    </rPh>
    <rPh sb="103" eb="104">
      <t xml:space="preserve">フクム </t>
    </rPh>
    <phoneticPr fontId="2"/>
  </si>
  <si>
    <t>淘汰の悪い黄褐色，塊状細粒火山礫〜粗粒火山灰で変質岩塊含む．基質は細粒火山灰欠く．インパクト構造あり</t>
    <rPh sb="0" eb="2">
      <t xml:space="preserve">トｙタノワルイ </t>
    </rPh>
    <rPh sb="5" eb="8">
      <t xml:space="preserve">オウカッショク </t>
    </rPh>
    <rPh sb="11" eb="13">
      <t xml:space="preserve">サイリュウ </t>
    </rPh>
    <rPh sb="13" eb="16">
      <t xml:space="preserve">カザンレキ </t>
    </rPh>
    <rPh sb="17" eb="22">
      <t xml:space="preserve">ソリュウカザンバイ </t>
    </rPh>
    <rPh sb="23" eb="25">
      <t xml:space="preserve">ヘンシツガンペン </t>
    </rPh>
    <rPh sb="25" eb="27">
      <t>ガンカイ</t>
    </rPh>
    <rPh sb="27" eb="28">
      <t xml:space="preserve">フクム </t>
    </rPh>
    <rPh sb="30" eb="32">
      <t xml:space="preserve">キシツハ </t>
    </rPh>
    <rPh sb="33" eb="35">
      <t>サイリュウ</t>
    </rPh>
    <rPh sb="35" eb="38">
      <t xml:space="preserve">カザンバイ </t>
    </rPh>
    <rPh sb="38" eb="39">
      <t xml:space="preserve">カキ </t>
    </rPh>
    <rPh sb="46" eb="48">
      <t xml:space="preserve">コウゾウアリ </t>
    </rPh>
    <phoneticPr fontId="2"/>
  </si>
  <si>
    <t>淘汰の良い黄褐色石質火山礫．火山礫は火山灰皮殻持つ</t>
    <rPh sb="0" eb="2">
      <t xml:space="preserve">トウタノヨイ </t>
    </rPh>
    <rPh sb="5" eb="8">
      <t xml:space="preserve">オウカッショク </t>
    </rPh>
    <rPh sb="8" eb="10">
      <t xml:space="preserve">セキシツガンペン </t>
    </rPh>
    <rPh sb="10" eb="13">
      <t xml:space="preserve">カザンレキ </t>
    </rPh>
    <rPh sb="14" eb="17">
      <t xml:space="preserve">カザンレキハ </t>
    </rPh>
    <rPh sb="21" eb="24">
      <t xml:space="preserve">カザンバイヒカクモツ </t>
    </rPh>
    <phoneticPr fontId="2"/>
  </si>
  <si>
    <t>淘汰の悪い白色ガラス質火山灰．Qz目立つ．繊維状白色軽石と石質細粒火山礫散在</t>
    <rPh sb="0" eb="2">
      <t xml:space="preserve">トウタノワルイ </t>
    </rPh>
    <rPh sb="5" eb="7">
      <t xml:space="preserve">ハクショク </t>
    </rPh>
    <rPh sb="11" eb="14">
      <t xml:space="preserve">カザンバイ </t>
    </rPh>
    <rPh sb="17" eb="19">
      <t xml:space="preserve">メダツ </t>
    </rPh>
    <rPh sb="21" eb="24">
      <t xml:space="preserve">センイジョウ </t>
    </rPh>
    <rPh sb="24" eb="26">
      <t xml:space="preserve">ハクショク </t>
    </rPh>
    <rPh sb="26" eb="28">
      <t xml:space="preserve">カルイシ </t>
    </rPh>
    <rPh sb="29" eb="31">
      <t xml:space="preserve">セキシツ </t>
    </rPh>
    <rPh sb="31" eb="33">
      <t xml:space="preserve">サイリュウ </t>
    </rPh>
    <rPh sb="33" eb="36">
      <t xml:space="preserve">カザンレキ </t>
    </rPh>
    <rPh sb="36" eb="38">
      <t xml:space="preserve">サンザイ </t>
    </rPh>
    <phoneticPr fontId="2"/>
  </si>
  <si>
    <t>990719-3</t>
    <phoneticPr fontId="2"/>
  </si>
  <si>
    <t>坂下</t>
    <rPh sb="0" eb="2">
      <t xml:space="preserve">サカシタ </t>
    </rPh>
    <phoneticPr fontId="2"/>
  </si>
  <si>
    <t>柳津町大柳</t>
    <rPh sb="0" eb="2">
      <t xml:space="preserve">ヤナイヅマツ </t>
    </rPh>
    <rPh sb="2" eb="3">
      <t xml:space="preserve">マチ </t>
    </rPh>
    <rPh sb="3" eb="5">
      <t xml:space="preserve">オオヤナギ </t>
    </rPh>
    <phoneticPr fontId="2"/>
  </si>
  <si>
    <t>37.50656N</t>
    <phoneticPr fontId="4"/>
  </si>
  <si>
    <t>139.76326E</t>
    <phoneticPr fontId="4"/>
  </si>
  <si>
    <t>暗灰色スコリア火山礫．逆級化で基底は径3-4mmのスコリア</t>
    <rPh sb="0" eb="3">
      <t xml:space="preserve">アンハイイロ </t>
    </rPh>
    <rPh sb="7" eb="10">
      <t xml:space="preserve">カザンレキ </t>
    </rPh>
    <rPh sb="11" eb="14">
      <t xml:space="preserve">ギャクキュウカ </t>
    </rPh>
    <rPh sb="15" eb="17">
      <t xml:space="preserve">キテイハ </t>
    </rPh>
    <rPh sb="18" eb="19">
      <t xml:space="preserve">ケイ </t>
    </rPh>
    <phoneticPr fontId="2"/>
  </si>
  <si>
    <t>黄色軽石質粗粒火山灰．淘汰良</t>
    <rPh sb="0" eb="2">
      <t xml:space="preserve">キイロ </t>
    </rPh>
    <rPh sb="2" eb="4">
      <t xml:space="preserve">カルイシ </t>
    </rPh>
    <rPh sb="4" eb="5">
      <t xml:space="preserve">シツ </t>
    </rPh>
    <rPh sb="5" eb="10">
      <t xml:space="preserve">ソリュウカザンバイ </t>
    </rPh>
    <rPh sb="11" eb="14">
      <t xml:space="preserve">トウタリョウ </t>
    </rPh>
    <phoneticPr fontId="2"/>
  </si>
  <si>
    <t>黄色軽石細粒火山礫．淘汰良</t>
    <rPh sb="0" eb="2">
      <t xml:space="preserve">キイロ </t>
    </rPh>
    <rPh sb="2" eb="4">
      <t xml:space="preserve">カルイシ </t>
    </rPh>
    <rPh sb="4" eb="6">
      <t xml:space="preserve">サイリュウ </t>
    </rPh>
    <rPh sb="6" eb="9">
      <t xml:space="preserve">カザンレキ </t>
    </rPh>
    <rPh sb="10" eb="13">
      <t xml:space="preserve">トウタリョウ </t>
    </rPh>
    <phoneticPr fontId="2"/>
  </si>
  <si>
    <t>黄色軽石粗粒火山礫．基質に結晶質粗粒火山灰持つ</t>
    <rPh sb="0" eb="2">
      <t xml:space="preserve">キイロ </t>
    </rPh>
    <rPh sb="2" eb="4">
      <t xml:space="preserve">カルイシ </t>
    </rPh>
    <rPh sb="4" eb="6">
      <t xml:space="preserve">ソリュウ </t>
    </rPh>
    <rPh sb="6" eb="9">
      <t xml:space="preserve">カザンレキ </t>
    </rPh>
    <rPh sb="10" eb="12">
      <t xml:space="preserve">キシツニ </t>
    </rPh>
    <rPh sb="13" eb="15">
      <t xml:space="preserve">ケッショウシチ </t>
    </rPh>
    <rPh sb="15" eb="16">
      <t xml:space="preserve">シツ </t>
    </rPh>
    <rPh sb="16" eb="22">
      <t xml:space="preserve">ソリュウカザンバイモツ </t>
    </rPh>
    <phoneticPr fontId="2"/>
  </si>
  <si>
    <t>土石流堆積物</t>
    <rPh sb="0" eb="3">
      <t xml:space="preserve">ドセキリュウ </t>
    </rPh>
    <rPh sb="3" eb="6">
      <t xml:space="preserve">タイセキブツ </t>
    </rPh>
    <phoneticPr fontId="2"/>
  </si>
  <si>
    <t>粗粒先質持つ岩片支持礫 (Gma)</t>
    <rPh sb="0" eb="5">
      <t xml:space="preserve">ソリュウサキシツモツ </t>
    </rPh>
    <rPh sb="6" eb="10">
      <t xml:space="preserve">ガンペンシジ </t>
    </rPh>
    <rPh sb="10" eb="11">
      <t xml:space="preserve">レキ </t>
    </rPh>
    <phoneticPr fontId="2"/>
  </si>
  <si>
    <t>沼沢水沼 Nm-MZ</t>
    <rPh sb="0" eb="2">
      <t>ヌマザワ</t>
    </rPh>
    <rPh sb="2" eb="4">
      <t xml:space="preserve">ミズヌマ </t>
    </rPh>
    <phoneticPr fontId="2"/>
  </si>
  <si>
    <t>明灰色軽石火山礫．基質に結晶質粗粒火山灰持つ</t>
    <rPh sb="0" eb="3">
      <t xml:space="preserve">メイハイイロ </t>
    </rPh>
    <rPh sb="3" eb="5">
      <t xml:space="preserve">カルイシ </t>
    </rPh>
    <rPh sb="5" eb="8">
      <t xml:space="preserve">カザンレキ </t>
    </rPh>
    <rPh sb="9" eb="11">
      <t xml:space="preserve">キシツニ </t>
    </rPh>
    <rPh sb="12" eb="15">
      <t xml:space="preserve">ケッショウシツ </t>
    </rPh>
    <rPh sb="15" eb="21">
      <t xml:space="preserve">ソリュウカザンバイモツ </t>
    </rPh>
    <phoneticPr fontId="2"/>
  </si>
  <si>
    <t>七折坂層</t>
    <rPh sb="0" eb="2">
      <t xml:space="preserve">ナナオレ </t>
    </rPh>
    <rPh sb="2" eb="4">
      <t xml:space="preserve">サカソウ </t>
    </rPh>
    <phoneticPr fontId="2"/>
  </si>
  <si>
    <t>塊状礫</t>
    <rPh sb="0" eb="2">
      <t xml:space="preserve">カイジョウレキ </t>
    </rPh>
    <rPh sb="2" eb="3">
      <t xml:space="preserve">レキ </t>
    </rPh>
    <phoneticPr fontId="2"/>
  </si>
  <si>
    <t>940914-1</t>
    <phoneticPr fontId="4"/>
  </si>
  <si>
    <t xml:space="preserve">山元孝広, 2018. 磐梯火山，最新期の火山活動. 火山, 63, 37-48. </t>
    <phoneticPr fontId="2"/>
  </si>
  <si>
    <t>白色軽石火山礫（沼沢沼沢湖）混じりの暗褐色火山灰土</t>
    <rPh sb="0" eb="2">
      <t xml:space="preserve">ハクショク </t>
    </rPh>
    <rPh sb="2" eb="4">
      <t xml:space="preserve">カルイシ </t>
    </rPh>
    <rPh sb="4" eb="15">
      <t xml:space="preserve">カザンレキマジリノ </t>
    </rPh>
    <rPh sb="18" eb="19">
      <t>アンカッショ</t>
    </rPh>
    <phoneticPr fontId="2"/>
  </si>
  <si>
    <t>140.43197E</t>
    <phoneticPr fontId="4"/>
  </si>
  <si>
    <t>大玉村長久保</t>
    <rPh sb="0" eb="3">
      <t xml:space="preserve">オオタマムラ </t>
    </rPh>
    <rPh sb="3" eb="6">
      <t xml:space="preserve">ナガクボ </t>
    </rPh>
    <phoneticPr fontId="2"/>
  </si>
  <si>
    <t>大玉村大皿久保</t>
    <rPh sb="0" eb="3">
      <t xml:space="preserve">オオタマムラ </t>
    </rPh>
    <rPh sb="3" eb="4">
      <t xml:space="preserve">オオ </t>
    </rPh>
    <rPh sb="4" eb="7">
      <t xml:space="preserve">サラクボ </t>
    </rPh>
    <phoneticPr fontId="2"/>
  </si>
  <si>
    <t>福島市松川町水原</t>
    <rPh sb="0" eb="3">
      <t xml:space="preserve">フクシマシ </t>
    </rPh>
    <rPh sb="3" eb="6">
      <t xml:space="preserve">マツカワマチ </t>
    </rPh>
    <rPh sb="6" eb="8">
      <t xml:space="preserve">ミズハラ </t>
    </rPh>
    <phoneticPr fontId="2"/>
  </si>
  <si>
    <t>田村市常盤町西向</t>
    <rPh sb="0" eb="3">
      <t xml:space="preserve">タムラシ </t>
    </rPh>
    <rPh sb="3" eb="5">
      <t xml:space="preserve">トキワ </t>
    </rPh>
    <rPh sb="5" eb="6">
      <t xml:space="preserve">フネヒキマチ </t>
    </rPh>
    <rPh sb="6" eb="8">
      <t xml:space="preserve">ニシムキ </t>
    </rPh>
    <phoneticPr fontId="2"/>
  </si>
  <si>
    <t>塊状礫 (Gm)</t>
    <rPh sb="0" eb="2">
      <t xml:space="preserve">カイジョウレキ </t>
    </rPh>
    <rPh sb="2" eb="3">
      <t xml:space="preserve">レキ </t>
    </rPh>
    <phoneticPr fontId="2"/>
  </si>
  <si>
    <t>二本松市安達ヶ原</t>
    <rPh sb="0" eb="4">
      <t xml:space="preserve">ニホンマツシ </t>
    </rPh>
    <rPh sb="4" eb="6">
      <t xml:space="preserve">アダチガハラ </t>
    </rPh>
    <phoneticPr fontId="4"/>
  </si>
  <si>
    <t>赤城水沼7 Ag-MzP7</t>
    <rPh sb="0" eb="2">
      <t xml:space="preserve">アカギ </t>
    </rPh>
    <rPh sb="2" eb="4">
      <t xml:space="preserve">ミズヌマ </t>
    </rPh>
    <phoneticPr fontId="2"/>
  </si>
  <si>
    <t>宮下</t>
    <rPh sb="0" eb="2">
      <t xml:space="preserve">ミヤシタ </t>
    </rPh>
    <phoneticPr fontId="4"/>
  </si>
  <si>
    <t>柳津町久保田</t>
    <rPh sb="0" eb="2">
      <t xml:space="preserve">ヤナイヅ </t>
    </rPh>
    <rPh sb="2" eb="3">
      <t xml:space="preserve">イナワシロマチ </t>
    </rPh>
    <rPh sb="3" eb="6">
      <t xml:space="preserve">クボタ </t>
    </rPh>
    <phoneticPr fontId="4"/>
  </si>
  <si>
    <t>37.46674N</t>
    <phoneticPr fontId="4"/>
  </si>
  <si>
    <t>139.72466E</t>
    <phoneticPr fontId="4"/>
  </si>
  <si>
    <t>Loc. 46</t>
    <phoneticPr fontId="2"/>
  </si>
  <si>
    <t>高密度洪水流</t>
    <rPh sb="0" eb="6">
      <t xml:space="preserve">コウミツドコウズイリュウ </t>
    </rPh>
    <phoneticPr fontId="4"/>
  </si>
  <si>
    <t>平行層理を持つ軽石円礫と礫混じり粗粒砂の互層</t>
    <rPh sb="0" eb="4">
      <t xml:space="preserve">ヘイコウソウリヲモツ </t>
    </rPh>
    <rPh sb="7" eb="9">
      <t xml:space="preserve">カルイシ </t>
    </rPh>
    <rPh sb="9" eb="11">
      <t xml:space="preserve">エンレキ </t>
    </rPh>
    <rPh sb="12" eb="14">
      <t xml:space="preserve">レキマジル </t>
    </rPh>
    <rPh sb="16" eb="19">
      <t xml:space="preserve">ソリュウサノゴソウ </t>
    </rPh>
    <phoneticPr fontId="2"/>
  </si>
  <si>
    <t>&gt;500</t>
    <phoneticPr fontId="2"/>
  </si>
  <si>
    <t>径2-3cmの白色軽石に富む凝灰角礫岩．やや淘汰悪く，基質は軽石片とQz結晶片に富む．石質岩片は径5-15cmで，やや多い．構成種は，流理を持つ石質流紋岩，パーライト質Bt流紋岩からなる．</t>
    <rPh sb="0" eb="1">
      <t xml:space="preserve">ケイ </t>
    </rPh>
    <rPh sb="7" eb="9">
      <t xml:space="preserve">ハクショク </t>
    </rPh>
    <rPh sb="9" eb="11">
      <t xml:space="preserve">カルイシニトム </t>
    </rPh>
    <rPh sb="14" eb="19">
      <t xml:space="preserve">ギョウカイカクレキガン </t>
    </rPh>
    <rPh sb="22" eb="25">
      <t xml:space="preserve">トウタワルク </t>
    </rPh>
    <rPh sb="27" eb="29">
      <t xml:space="preserve">キシツハ </t>
    </rPh>
    <rPh sb="30" eb="33">
      <t xml:space="preserve">カルイシヘント </t>
    </rPh>
    <rPh sb="36" eb="39">
      <t xml:space="preserve">ケッショウヘンニトム </t>
    </rPh>
    <rPh sb="43" eb="47">
      <t xml:space="preserve">セキシツガンペン </t>
    </rPh>
    <rPh sb="48" eb="49">
      <t xml:space="preserve">ケイ </t>
    </rPh>
    <rPh sb="62" eb="65">
      <t xml:space="preserve">コウセイシュハ </t>
    </rPh>
    <rPh sb="67" eb="69">
      <t xml:space="preserve">リュリヲモツ </t>
    </rPh>
    <rPh sb="72" eb="77">
      <t xml:space="preserve">セキシツリュウモンガン </t>
    </rPh>
    <rPh sb="86" eb="89">
      <t xml:space="preserve">リュウモンガンカラナル </t>
    </rPh>
    <phoneticPr fontId="2"/>
  </si>
  <si>
    <t>KB-PF</t>
    <phoneticPr fontId="2"/>
  </si>
  <si>
    <t>Bt, [Cum, Opx]; Qz</t>
  </si>
  <si>
    <t>1.4968-1.4970 (80%)</t>
  </si>
  <si>
    <t>[1.670-1.673 (50%)]</t>
  </si>
  <si>
    <t>890907-2</t>
    <phoneticPr fontId="4"/>
  </si>
  <si>
    <t>891103-1</t>
    <phoneticPr fontId="4"/>
  </si>
  <si>
    <t>Loc. 33</t>
    <phoneticPr fontId="2"/>
  </si>
  <si>
    <t>平行層理を持つ軽石円礫と礫混じり結晶質粗粒砂の互層</t>
    <rPh sb="0" eb="4">
      <t xml:space="preserve">ヘイコウソウリヲモツ </t>
    </rPh>
    <rPh sb="7" eb="9">
      <t xml:space="preserve">カルイシ </t>
    </rPh>
    <rPh sb="9" eb="11">
      <t xml:space="preserve">エンレキ </t>
    </rPh>
    <rPh sb="12" eb="14">
      <t xml:space="preserve">レキマジル </t>
    </rPh>
    <rPh sb="16" eb="19">
      <t xml:space="preserve">ケッショウシツ </t>
    </rPh>
    <rPh sb="19" eb="22">
      <t xml:space="preserve">ソリュウサノゴソウ </t>
    </rPh>
    <phoneticPr fontId="2"/>
  </si>
  <si>
    <r>
      <rPr>
        <sz val="11"/>
        <rFont val="ＭＳ Ｐゴシック"/>
        <family val="2"/>
        <charset val="128"/>
      </rPr>
      <t>砂子原逆瀬川</t>
    </r>
    <r>
      <rPr>
        <sz val="11"/>
        <rFont val="Arial"/>
        <family val="2"/>
      </rPr>
      <t xml:space="preserve"> Sn-SK</t>
    </r>
    <rPh sb="0" eb="3">
      <t xml:space="preserve">スナコハラ </t>
    </rPh>
    <rPh sb="3" eb="6">
      <t xml:space="preserve">サカセガワ </t>
    </rPh>
    <phoneticPr fontId="2"/>
  </si>
  <si>
    <t>1.497-1.498 (100%)</t>
  </si>
  <si>
    <t>SK-PF</t>
    <phoneticPr fontId="2"/>
  </si>
  <si>
    <t>径2-3cmの白色繊維状軽石に富む火山礫凝灰岩．やや淘汰悪く，基質は軽石片とQz結晶片に富む．石質岩片は径&lt;3cmで，少ない．構成種は，流紋岩と変質火砕岩．吹き抜けパイプ多</t>
    <rPh sb="0" eb="1">
      <t xml:space="preserve">ケイ </t>
    </rPh>
    <rPh sb="7" eb="9">
      <t xml:space="preserve">ハクショク </t>
    </rPh>
    <rPh sb="9" eb="12">
      <t xml:space="preserve">センイジョウ </t>
    </rPh>
    <rPh sb="12" eb="14">
      <t xml:space="preserve">カルイシニトム </t>
    </rPh>
    <rPh sb="17" eb="23">
      <t xml:space="preserve">カザンレキギョウカイガン </t>
    </rPh>
    <rPh sb="26" eb="29">
      <t xml:space="preserve">トウタワルク </t>
    </rPh>
    <rPh sb="31" eb="33">
      <t xml:space="preserve">キシツハ </t>
    </rPh>
    <rPh sb="34" eb="37">
      <t xml:space="preserve">カルイシヘント </t>
    </rPh>
    <rPh sb="40" eb="43">
      <t xml:space="preserve">ケッショウヘンニトム </t>
    </rPh>
    <rPh sb="47" eb="51">
      <t xml:space="preserve">セキシツガンペン </t>
    </rPh>
    <rPh sb="52" eb="53">
      <t xml:space="preserve">ケイ </t>
    </rPh>
    <rPh sb="59" eb="60">
      <t xml:space="preserve">スクナイ </t>
    </rPh>
    <rPh sb="63" eb="66">
      <t xml:space="preserve">コウセイシュハ </t>
    </rPh>
    <rPh sb="68" eb="71">
      <t xml:space="preserve">リュウモンガント </t>
    </rPh>
    <rPh sb="72" eb="77">
      <t xml:space="preserve">ヘンシツカサイガン </t>
    </rPh>
    <rPh sb="78" eb="79">
      <t xml:space="preserve">フキヌケパイプタ </t>
    </rPh>
    <phoneticPr fontId="2"/>
  </si>
  <si>
    <t>七折坂層</t>
    <rPh sb="0" eb="2">
      <t xml:space="preserve">ナナオレザワソウ </t>
    </rPh>
    <rPh sb="2" eb="3">
      <t xml:space="preserve">サカ </t>
    </rPh>
    <phoneticPr fontId="2"/>
  </si>
  <si>
    <t>径1cm以下の火山豆石を大量に含む成層したガラス質火山灰．基底は侵食面</t>
    <rPh sb="0" eb="1">
      <t xml:space="preserve">ケイ </t>
    </rPh>
    <rPh sb="4" eb="6">
      <t xml:space="preserve">イカノ </t>
    </rPh>
    <rPh sb="7" eb="11">
      <t xml:space="preserve">カザンマメイシヲ </t>
    </rPh>
    <rPh sb="12" eb="14">
      <t xml:space="preserve">タイリョウニフクム </t>
    </rPh>
    <rPh sb="17" eb="19">
      <t xml:space="preserve">セイソウシタ </t>
    </rPh>
    <rPh sb="25" eb="28">
      <t xml:space="preserve">カザンバイ </t>
    </rPh>
    <rPh sb="29" eb="31">
      <t xml:space="preserve">キテイハ </t>
    </rPh>
    <rPh sb="32" eb="35">
      <t xml:space="preserve">シンショクメン </t>
    </rPh>
    <phoneticPr fontId="2"/>
  </si>
  <si>
    <t>会津美里町佐賀瀬川</t>
    <rPh sb="0" eb="5">
      <t xml:space="preserve">アイヅミサトマチ </t>
    </rPh>
    <rPh sb="5" eb="9">
      <t xml:space="preserve">サガセガワ </t>
    </rPh>
    <phoneticPr fontId="4"/>
  </si>
  <si>
    <t>坂下</t>
    <rPh sb="0" eb="1">
      <t xml:space="preserve">サカ </t>
    </rPh>
    <rPh sb="1" eb="2">
      <t xml:space="preserve">ミヤシタ </t>
    </rPh>
    <phoneticPr fontId="4"/>
  </si>
  <si>
    <t>37.50671N</t>
    <phoneticPr fontId="4"/>
  </si>
  <si>
    <t>139.81289E</t>
    <phoneticPr fontId="4"/>
  </si>
  <si>
    <t>981013-3</t>
    <phoneticPr fontId="2"/>
  </si>
  <si>
    <t>宮下</t>
    <rPh sb="0" eb="2">
      <t xml:space="preserve">ミヤシタ </t>
    </rPh>
    <phoneticPr fontId="2"/>
  </si>
  <si>
    <t>柳津町塩野</t>
    <rPh sb="0" eb="3">
      <t xml:space="preserve">ヤナイヅマチ </t>
    </rPh>
    <rPh sb="3" eb="5">
      <t xml:space="preserve">シオノ </t>
    </rPh>
    <phoneticPr fontId="2"/>
  </si>
  <si>
    <t>37.47677N</t>
    <phoneticPr fontId="4"/>
  </si>
  <si>
    <t>139.74298E</t>
    <phoneticPr fontId="4"/>
  </si>
  <si>
    <t>白色軽石火山礫混じり結晶質粗粒砂．淘汰不良．正級化</t>
    <rPh sb="0" eb="1">
      <t xml:space="preserve">ハクショクカザンレキ </t>
    </rPh>
    <rPh sb="2" eb="3">
      <t xml:space="preserve">カルイシニトム </t>
    </rPh>
    <rPh sb="4" eb="8">
      <t xml:space="preserve">カザンレキマジル </t>
    </rPh>
    <rPh sb="10" eb="16">
      <t xml:space="preserve">ケッショウシツソリュウサ </t>
    </rPh>
    <rPh sb="17" eb="21">
      <t xml:space="preserve">トウタフリョウ </t>
    </rPh>
    <rPh sb="22" eb="25">
      <t xml:space="preserve">セイキュウカ </t>
    </rPh>
    <phoneticPr fontId="2"/>
  </si>
  <si>
    <t>白色軽石質粗粒火山灰．淘汰良</t>
    <rPh sb="0" eb="1">
      <t xml:space="preserve">ハクショイク </t>
    </rPh>
    <rPh sb="1" eb="2">
      <t xml:space="preserve">ショク </t>
    </rPh>
    <rPh sb="2" eb="5">
      <t xml:space="preserve">カルイシシツ </t>
    </rPh>
    <rPh sb="5" eb="10">
      <t xml:space="preserve">ソリュウカザンバイ </t>
    </rPh>
    <rPh sb="11" eb="14">
      <t xml:space="preserve">トウタリョウ </t>
    </rPh>
    <phoneticPr fontId="2"/>
  </si>
  <si>
    <t>白色軽石細粒火山礫〜結晶質粗粒火山灰．淘汰良．Qz, Hb, Bt</t>
    <rPh sb="10" eb="13">
      <t xml:space="preserve">ケッショウシツ </t>
    </rPh>
    <phoneticPr fontId="2"/>
  </si>
  <si>
    <t>白色軽石粗粒〜細粒火山礫．逆級化．淘汰良</t>
    <rPh sb="4" eb="6">
      <t xml:space="preserve">ソリュウ </t>
    </rPh>
    <rPh sb="13" eb="16">
      <t xml:space="preserve">ギャクキュウカ </t>
    </rPh>
    <rPh sb="17" eb="20">
      <t xml:space="preserve">トウタリョウ </t>
    </rPh>
    <phoneticPr fontId="2"/>
  </si>
  <si>
    <t>1.499-1.500 (90%)</t>
  </si>
  <si>
    <t>[1.707-1.713 (90%)]</t>
  </si>
  <si>
    <t>1.658-1.661 (90%)</t>
  </si>
  <si>
    <t>YN101</t>
    <phoneticPr fontId="2"/>
  </si>
  <si>
    <t>山元・阪口 (2000)</t>
    <phoneticPr fontId="2"/>
  </si>
  <si>
    <t>Loc. 12</t>
    <phoneticPr fontId="2"/>
  </si>
  <si>
    <t>山元 (2003)</t>
    <rPh sb="0" eb="2">
      <t xml:space="preserve">ヤマモト </t>
    </rPh>
    <phoneticPr fontId="2"/>
  </si>
  <si>
    <t>二岐山羽鳥3? Ft-HT3?</t>
    <rPh sb="0" eb="1">
      <t xml:space="preserve">フタ </t>
    </rPh>
    <rPh sb="1" eb="2">
      <t xml:space="preserve">ギフ </t>
    </rPh>
    <rPh sb="2" eb="3">
      <t xml:space="preserve">ヤマ </t>
    </rPh>
    <rPh sb="3" eb="5">
      <t xml:space="preserve">ハトリ </t>
    </rPh>
    <phoneticPr fontId="2"/>
  </si>
  <si>
    <t>明灰色ガラス質火山灰．化学組成は安山岩質．海成の再堆積テフラでHbとBtは外来か? 久保ほか(1990)のt5</t>
    <rPh sb="0" eb="1">
      <t xml:space="preserve">メイ </t>
    </rPh>
    <rPh sb="1" eb="2">
      <t xml:space="preserve">ハイイロ </t>
    </rPh>
    <rPh sb="7" eb="10">
      <t xml:space="preserve">カザンバイ </t>
    </rPh>
    <rPh sb="11" eb="13">
      <t xml:space="preserve">カガク </t>
    </rPh>
    <rPh sb="13" eb="15">
      <t xml:space="preserve">ソセイハ </t>
    </rPh>
    <rPh sb="16" eb="20">
      <t xml:space="preserve">アンザンガンシツ </t>
    </rPh>
    <rPh sb="21" eb="23">
      <t xml:space="preserve">カイセイノ </t>
    </rPh>
    <rPh sb="24" eb="27">
      <t xml:space="preserve">サイタイセキ </t>
    </rPh>
    <rPh sb="37" eb="39">
      <t xml:space="preserve">ガイライカ </t>
    </rPh>
    <rPh sb="42" eb="44">
      <t xml:space="preserve">クボ </t>
    </rPh>
    <phoneticPr fontId="2"/>
  </si>
  <si>
    <t>久保和也, 柳沢幸夫, 吉岡敏和, 山元孝広, 滝沢文教, 1990. 原町及び大甕地域の地質: 地質調査所.</t>
    <phoneticPr fontId="2"/>
  </si>
  <si>
    <t>磐梯見祢山 Bn-Mn</t>
    <rPh sb="0" eb="2">
      <t xml:space="preserve">バンダイ </t>
    </rPh>
    <rPh sb="2" eb="4">
      <t xml:space="preserve">ミネ </t>
    </rPh>
    <rPh sb="4" eb="5">
      <t xml:space="preserve">ヤマ </t>
    </rPh>
    <phoneticPr fontId="2"/>
  </si>
  <si>
    <t>吾妻1711年 Az-1711</t>
    <rPh sb="0" eb="2">
      <t xml:space="preserve">アズマ </t>
    </rPh>
    <rPh sb="6" eb="7">
      <t xml:space="preserve">ネン </t>
    </rPh>
    <phoneticPr fontId="2"/>
  </si>
  <si>
    <t>安達太良水原? Ad-MH?</t>
    <rPh sb="0" eb="1">
      <t xml:space="preserve">アダタラ </t>
    </rPh>
    <rPh sb="4" eb="5">
      <t xml:space="preserve">ミズハラ </t>
    </rPh>
    <phoneticPr fontId="2"/>
  </si>
  <si>
    <t>久保和也, 山元孝広, 村田泰章,牧野雅彦, 2015. 川俣地域の地質 産業技術総合研究所地質調査総合センター.</t>
    <phoneticPr fontId="2"/>
  </si>
  <si>
    <t>安達太良1900年 Ad-1900</t>
    <rPh sb="0" eb="4">
      <t xml:space="preserve">アダタラ </t>
    </rPh>
    <rPh sb="8" eb="9">
      <t xml:space="preserve">ネン </t>
    </rPh>
    <phoneticPr fontId="2"/>
  </si>
  <si>
    <t>14C年代値</t>
    <rPh sb="3" eb="5">
      <t xml:space="preserve">ネンダイト </t>
    </rPh>
    <rPh sb="5" eb="6">
      <t xml:space="preserve">チ </t>
    </rPh>
    <phoneticPr fontId="2"/>
  </si>
  <si>
    <t>Sand2</t>
    <phoneticPr fontId="2"/>
  </si>
  <si>
    <t>Ad-NT6</t>
    <phoneticPr fontId="2"/>
  </si>
  <si>
    <t>Ad-NT5</t>
    <phoneticPr fontId="2"/>
  </si>
  <si>
    <t>Ad-p5</t>
    <phoneticPr fontId="2"/>
  </si>
  <si>
    <t>210±60 yBP</t>
    <phoneticPr fontId="2"/>
  </si>
  <si>
    <t>Sand1</t>
    <phoneticPr fontId="2"/>
  </si>
  <si>
    <t>Ad-NT3</t>
    <phoneticPr fontId="2"/>
  </si>
  <si>
    <t>Ad-NT2</t>
    <phoneticPr fontId="2"/>
  </si>
  <si>
    <t>Sn-KC</t>
    <phoneticPr fontId="2"/>
  </si>
  <si>
    <t>明灰色粗粒火山灰．基底に炭化木片</t>
    <rPh sb="0" eb="3">
      <t xml:space="preserve">メイハイイロ </t>
    </rPh>
    <rPh sb="3" eb="5">
      <t xml:space="preserve">ソリュウ </t>
    </rPh>
    <rPh sb="5" eb="8">
      <t xml:space="preserve">カザンバイ </t>
    </rPh>
    <rPh sb="9" eb="11">
      <t xml:space="preserve">キテイニ </t>
    </rPh>
    <rPh sb="12" eb="16">
      <t xml:space="preserve">タンカモクヘン </t>
    </rPh>
    <phoneticPr fontId="2"/>
  </si>
  <si>
    <t>4530±40 yBP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</si>
</sst>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_);[Red]\(0.0\)"/>
  </numFmts>
  <fonts count="14">
    <font>
      <sz val="12"/>
      <color theme="1"/>
      <name val="游ゴシック"/>
      <family val="2"/>
      <charset val="128"/>
      <scheme val="minor"/>
    </font>
    <font>
      <sz val="11"/>
      <color theme="1"/>
      <name val="Arial"/>
      <family val="2"/>
    </font>
    <font>
      <sz val="6"/>
      <name val="游ゴシック"/>
      <family val="2"/>
      <charset val="128"/>
      <scheme val="minor"/>
    </font>
    <font>
      <sz val="11"/>
      <name val="ＭＳ Ｐゴシック"/>
      <family val="2"/>
      <charset val="128"/>
    </font>
    <font>
      <sz val="6"/>
      <name val="ＭＳ Ｐゴシック"/>
      <family val="2"/>
      <charset val="128"/>
    </font>
    <font>
      <sz val="11"/>
      <name val="Arial"/>
      <family val="2"/>
    </font>
    <font>
      <sz val="11"/>
      <color theme="1"/>
      <name val="ＭＳ Ｐゴシック"/>
      <family val="2"/>
      <charset val="128"/>
    </font>
    <font>
      <sz val="11"/>
      <name val="Arial"/>
      <family val="2"/>
      <charset val="128"/>
    </font>
    <font>
      <sz val="6"/>
      <name val="Osaka"/>
      <family val="3"/>
      <charset val="128"/>
    </font>
    <font>
      <sz val="11"/>
      <color theme="1"/>
      <name val="Arial"/>
      <family val="2"/>
      <charset val="128"/>
    </font>
    <font>
      <sz val="11"/>
      <color theme="1"/>
      <name val="MS Mincho"/>
      <family val="1"/>
      <charset val="128"/>
    </font>
    <font>
      <sz val="11"/>
      <color rgb="FF000000"/>
      <name val="Arial"/>
      <family val="2"/>
    </font>
    <font>
      <sz val="11"/>
      <color rgb="FF002060"/>
      <name val="Arial"/>
      <family val="2"/>
    </font>
    <font>
      <sz val="11"/>
      <name val="Symbol"/>
      <family val="1"/>
      <charset val="2"/>
    </font>
  </fonts>
  <fills count="19">
    <fill>
      <patternFill patternType="none"/>
    </fill>
    <fill>
      <patternFill patternType="gray125"/>
    </fill>
    <fill>
      <patternFill patternType="solid">
        <fgColor indexed="47"/>
        <bgColor indexed="64"/>
      </patternFill>
    </fill>
    <fill>
      <patternFill patternType="solid">
        <fgColor theme="5"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00B0F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4B084"/>
        <bgColor rgb="FF000000"/>
      </patternFill>
    </fill>
    <fill>
      <patternFill patternType="solid">
        <fgColor rgb="FF00B050"/>
        <bgColor indexed="64"/>
      </patternFill>
    </fill>
    <fill>
      <patternFill patternType="solid">
        <fgColor theme="7" tint="0.59999389629810485"/>
        <bgColor rgb="FF000000"/>
      </patternFill>
    </fill>
    <fill>
      <patternFill patternType="solid">
        <fgColor rgb="FFFF00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thin">
        <color indexed="64"/>
      </top>
      <bottom/>
      <diagonal/>
    </border>
  </borders>
  <cellStyleXfs count="1">
    <xf numFmtId="0" fontId="0" fillId="0" borderId="0">
      <alignment vertical="center"/>
    </xf>
  </cellStyleXfs>
  <cellXfs count="282">
    <xf numFmtId="0" fontId="0" fillId="0" borderId="0" xfId="0">
      <alignment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Font="1">
      <alignment vertical="center"/>
    </xf>
    <xf numFmtId="0" fontId="1"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3" borderId="4" xfId="0" applyFont="1" applyFill="1" applyBorder="1">
      <alignment vertical="center"/>
    </xf>
    <xf numFmtId="0" fontId="5" fillId="3" borderId="4" xfId="0" applyFont="1" applyFill="1" applyBorder="1" applyAlignment="1"/>
    <xf numFmtId="0" fontId="7" fillId="3" borderId="4" xfId="0" applyFont="1" applyFill="1" applyBorder="1" applyAlignment="1"/>
    <xf numFmtId="0" fontId="5" fillId="0" borderId="0" xfId="0" applyFont="1" applyAlignment="1">
      <alignment vertical="center" wrapText="1"/>
    </xf>
    <xf numFmtId="0" fontId="1" fillId="4" borderId="0" xfId="0" applyFont="1" applyFill="1">
      <alignment vertical="center"/>
    </xf>
    <xf numFmtId="0" fontId="5" fillId="0" borderId="0" xfId="0" applyFont="1" applyAlignment="1">
      <alignment horizontal="left" vertical="center" wrapText="1"/>
    </xf>
    <xf numFmtId="0" fontId="5" fillId="0" borderId="0" xfId="0" applyFont="1">
      <alignment vertical="center"/>
    </xf>
    <xf numFmtId="0" fontId="5" fillId="5" borderId="0" xfId="0" applyFont="1" applyFill="1">
      <alignment vertical="center"/>
    </xf>
    <xf numFmtId="0" fontId="5" fillId="5" borderId="0" xfId="0" applyFont="1" applyFill="1" applyAlignment="1">
      <alignment vertical="center" wrapText="1"/>
    </xf>
    <xf numFmtId="0" fontId="5" fillId="5" borderId="0" xfId="0" applyFont="1" applyFill="1" applyAlignment="1">
      <alignment horizontal="left" vertical="center"/>
    </xf>
    <xf numFmtId="0" fontId="1" fillId="6" borderId="2" xfId="0" applyFont="1" applyFill="1" applyBorder="1">
      <alignment vertical="center"/>
    </xf>
    <xf numFmtId="0" fontId="1" fillId="0" borderId="2" xfId="0" applyFont="1" applyBorder="1">
      <alignment vertical="center"/>
    </xf>
    <xf numFmtId="176" fontId="1"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176" fontId="1" fillId="0" borderId="7" xfId="0" applyNumberFormat="1" applyFont="1" applyBorder="1" applyAlignment="1">
      <alignment horizontal="left" vertical="center" wrapText="1"/>
    </xf>
    <xf numFmtId="0" fontId="1" fillId="0" borderId="8" xfId="0" applyFont="1" applyBorder="1" applyAlignment="1">
      <alignment horizontal="left" vertical="center" wrapText="1"/>
    </xf>
    <xf numFmtId="176" fontId="1" fillId="2" borderId="4" xfId="0" applyNumberFormat="1" applyFont="1" applyFill="1" applyBorder="1" applyAlignment="1">
      <alignment horizontal="left" vertical="center" wrapText="1"/>
    </xf>
    <xf numFmtId="176" fontId="1" fillId="0" borderId="0" xfId="0" applyNumberFormat="1" applyFont="1" applyAlignment="1">
      <alignment horizontal="left" vertical="center" wrapText="1"/>
    </xf>
    <xf numFmtId="176" fontId="1" fillId="0" borderId="0" xfId="0" applyNumberFormat="1" applyFont="1">
      <alignment vertical="center"/>
    </xf>
    <xf numFmtId="0" fontId="1" fillId="6" borderId="0" xfId="0" applyFont="1" applyFill="1">
      <alignment vertical="center"/>
    </xf>
    <xf numFmtId="0" fontId="5" fillId="6" borderId="0" xfId="0" applyFont="1" applyFill="1">
      <alignment vertical="center"/>
    </xf>
    <xf numFmtId="0" fontId="5" fillId="0" borderId="0" xfId="0" applyFont="1" applyAlignment="1">
      <alignment horizontal="left" vertical="center"/>
    </xf>
    <xf numFmtId="0" fontId="5" fillId="6" borderId="2" xfId="0" applyFont="1" applyFill="1" applyBorder="1">
      <alignment vertical="center"/>
    </xf>
    <xf numFmtId="0" fontId="5" fillId="0" borderId="2" xfId="0" applyFont="1" applyBorder="1" applyAlignment="1">
      <alignment vertical="center" wrapText="1"/>
    </xf>
    <xf numFmtId="176" fontId="1" fillId="0" borderId="2" xfId="0" applyNumberFormat="1" applyFont="1" applyBorder="1">
      <alignment vertical="center"/>
    </xf>
    <xf numFmtId="0" fontId="3" fillId="0" borderId="3" xfId="0" applyFont="1" applyBorder="1" applyAlignment="1">
      <alignment horizontal="center" vertical="center" wrapText="1"/>
    </xf>
    <xf numFmtId="0" fontId="9" fillId="0" borderId="6" xfId="0" applyFont="1" applyBorder="1" applyAlignment="1">
      <alignment horizontal="left" vertical="center" wrapText="1"/>
    </xf>
    <xf numFmtId="0" fontId="5" fillId="0" borderId="0" xfId="0" applyFont="1" applyFill="1">
      <alignment vertical="center"/>
    </xf>
    <xf numFmtId="0" fontId="1" fillId="0" borderId="0" xfId="0" applyFont="1" applyFill="1">
      <alignment vertical="center"/>
    </xf>
    <xf numFmtId="0" fontId="1" fillId="0" borderId="0" xfId="0" applyFont="1" applyFill="1" applyAlignment="1">
      <alignment horizontal="left" vertical="center" wrapText="1"/>
    </xf>
    <xf numFmtId="0" fontId="5" fillId="0" borderId="0" xfId="0" applyFont="1" applyFill="1" applyAlignment="1">
      <alignment vertical="center" wrapText="1"/>
    </xf>
    <xf numFmtId="0" fontId="3" fillId="0" borderId="0" xfId="0" applyFont="1" applyAlignment="1">
      <alignment horizontal="left" vertical="center" wrapText="1"/>
    </xf>
    <xf numFmtId="0" fontId="1" fillId="4" borderId="0" xfId="0" applyFont="1" applyFill="1" applyBorder="1">
      <alignment vertical="center"/>
    </xf>
    <xf numFmtId="0" fontId="5" fillId="4" borderId="0" xfId="0" applyFont="1" applyFill="1" applyBorder="1">
      <alignment vertical="center"/>
    </xf>
    <xf numFmtId="0" fontId="3" fillId="0" borderId="0" xfId="0" applyFont="1" applyAlignment="1">
      <alignment vertical="center" wrapText="1"/>
    </xf>
    <xf numFmtId="0" fontId="1" fillId="0" borderId="0" xfId="0" applyFont="1" applyFill="1" applyBorder="1">
      <alignment vertical="center"/>
    </xf>
    <xf numFmtId="0" fontId="9" fillId="0" borderId="0" xfId="0" applyFont="1" applyAlignment="1">
      <alignment vertical="center" wrapText="1"/>
    </xf>
    <xf numFmtId="177" fontId="1" fillId="0" borderId="5" xfId="0" applyNumberFormat="1" applyFont="1" applyBorder="1" applyAlignment="1">
      <alignment horizontal="right" vertical="center" wrapText="1"/>
    </xf>
    <xf numFmtId="177" fontId="1" fillId="0" borderId="7" xfId="0" applyNumberFormat="1" applyFont="1" applyBorder="1" applyAlignment="1">
      <alignment horizontal="right" vertical="center" wrapText="1"/>
    </xf>
    <xf numFmtId="177" fontId="1" fillId="2" borderId="4" xfId="0" applyNumberFormat="1" applyFont="1" applyFill="1" applyBorder="1" applyAlignment="1">
      <alignment horizontal="left" vertical="center" wrapText="1"/>
    </xf>
    <xf numFmtId="177" fontId="1" fillId="0" borderId="0" xfId="0" applyNumberFormat="1" applyFont="1" applyAlignment="1">
      <alignment horizontal="left" vertical="center" wrapText="1"/>
    </xf>
    <xf numFmtId="177" fontId="1" fillId="0" borderId="0" xfId="0" applyNumberFormat="1" applyFont="1" applyFill="1" applyAlignment="1">
      <alignment horizontal="right" vertical="center" wrapText="1"/>
    </xf>
    <xf numFmtId="177" fontId="1" fillId="0" borderId="0" xfId="0" applyNumberFormat="1" applyFont="1">
      <alignment vertical="center"/>
    </xf>
    <xf numFmtId="177" fontId="1" fillId="0" borderId="2" xfId="0" applyNumberFormat="1" applyFont="1" applyBorder="1">
      <alignment vertical="center"/>
    </xf>
    <xf numFmtId="0" fontId="3" fillId="0" borderId="0" xfId="0" applyFont="1" applyFill="1" applyAlignment="1">
      <alignment vertical="center" wrapText="1"/>
    </xf>
    <xf numFmtId="177" fontId="1" fillId="0" borderId="0" xfId="0" applyNumberFormat="1" applyFont="1" applyFill="1">
      <alignment vertical="center"/>
    </xf>
    <xf numFmtId="0" fontId="6" fillId="0" borderId="2" xfId="0" applyFont="1" applyBorder="1">
      <alignment vertical="center"/>
    </xf>
    <xf numFmtId="0" fontId="5" fillId="0" borderId="0" xfId="0" applyFont="1" applyFill="1" applyAlignment="1">
      <alignment horizontal="left" vertical="center"/>
    </xf>
    <xf numFmtId="0" fontId="5" fillId="5" borderId="0" xfId="0" applyFont="1" applyFill="1" applyAlignment="1"/>
    <xf numFmtId="0" fontId="5" fillId="5" borderId="0" xfId="0" applyFont="1" applyFill="1" applyAlignment="1">
      <alignment vertical="center"/>
    </xf>
    <xf numFmtId="0" fontId="1" fillId="0" borderId="0" xfId="0" applyFont="1" applyAlignment="1">
      <alignment horizontal="center" vertical="center"/>
    </xf>
    <xf numFmtId="0" fontId="1" fillId="3" borderId="4" xfId="0" applyFont="1" applyFill="1" applyBorder="1" applyAlignment="1">
      <alignment horizontal="center" vertical="center"/>
    </xf>
    <xf numFmtId="0" fontId="1" fillId="0" borderId="0" xfId="0" applyFont="1" applyFill="1" applyAlignment="1">
      <alignment horizontal="center" vertical="center"/>
    </xf>
    <xf numFmtId="0" fontId="9" fillId="5" borderId="0" xfId="0" applyFont="1" applyFill="1" applyAlignment="1">
      <alignment horizontal="center" vertical="center"/>
    </xf>
    <xf numFmtId="0" fontId="1" fillId="0" borderId="2" xfId="0" applyFont="1" applyBorder="1" applyAlignment="1">
      <alignment horizontal="center" vertical="center"/>
    </xf>
    <xf numFmtId="0" fontId="1" fillId="5" borderId="0" xfId="0" applyFont="1" applyFill="1" applyAlignment="1">
      <alignment horizontal="center" vertical="center"/>
    </xf>
    <xf numFmtId="0" fontId="6" fillId="5" borderId="0" xfId="0" applyFont="1" applyFill="1" applyAlignment="1">
      <alignment horizontal="center" vertical="center"/>
    </xf>
    <xf numFmtId="0" fontId="1" fillId="0" borderId="0" xfId="0" applyFont="1" applyAlignment="1">
      <alignment vertical="center" wrapText="1"/>
    </xf>
    <xf numFmtId="0" fontId="6" fillId="0" borderId="0" xfId="0" applyFont="1" applyFill="1" applyBorder="1">
      <alignment vertical="center"/>
    </xf>
    <xf numFmtId="0" fontId="6" fillId="0" borderId="0" xfId="0" applyFont="1" applyBorder="1">
      <alignment vertical="center"/>
    </xf>
    <xf numFmtId="177" fontId="1" fillId="0" borderId="0" xfId="0" applyNumberFormat="1" applyFont="1" applyBorder="1">
      <alignment vertical="center"/>
    </xf>
    <xf numFmtId="0" fontId="1" fillId="0" borderId="0" xfId="0" applyFont="1" applyBorder="1">
      <alignment vertical="center"/>
    </xf>
    <xf numFmtId="0" fontId="1" fillId="0" borderId="0" xfId="0" applyFont="1" applyBorder="1" applyAlignment="1">
      <alignment horizontal="center" vertical="center"/>
    </xf>
    <xf numFmtId="0" fontId="6" fillId="0" borderId="0" xfId="0" applyFont="1" applyBorder="1" applyAlignment="1">
      <alignment vertical="center" wrapText="1"/>
    </xf>
    <xf numFmtId="0" fontId="1" fillId="0" borderId="2" xfId="0" applyFont="1" applyFill="1" applyBorder="1">
      <alignment vertical="center"/>
    </xf>
    <xf numFmtId="0" fontId="1" fillId="7" borderId="0" xfId="0" applyFont="1" applyFill="1" applyAlignment="1">
      <alignment horizontal="right" vertical="center" wrapText="1"/>
    </xf>
    <xf numFmtId="0" fontId="5" fillId="7" borderId="0" xfId="0" applyFont="1" applyFill="1">
      <alignment vertical="center"/>
    </xf>
    <xf numFmtId="0" fontId="1" fillId="7" borderId="0" xfId="0" applyFont="1" applyFill="1">
      <alignment vertical="center"/>
    </xf>
    <xf numFmtId="0" fontId="1" fillId="7" borderId="0" xfId="0" applyFont="1" applyFill="1" applyBorder="1">
      <alignment vertical="center"/>
    </xf>
    <xf numFmtId="0" fontId="5" fillId="7" borderId="0" xfId="0" applyFont="1" applyFill="1" applyBorder="1">
      <alignment vertical="center"/>
    </xf>
    <xf numFmtId="0" fontId="1" fillId="7" borderId="9" xfId="0" applyFont="1" applyFill="1" applyBorder="1">
      <alignment vertical="center"/>
    </xf>
    <xf numFmtId="0" fontId="5" fillId="7" borderId="9" xfId="0" applyFont="1" applyFill="1" applyBorder="1">
      <alignment vertical="center"/>
    </xf>
    <xf numFmtId="0" fontId="1" fillId="8" borderId="2" xfId="0" applyFont="1" applyFill="1" applyBorder="1">
      <alignment vertical="center"/>
    </xf>
    <xf numFmtId="0" fontId="6" fillId="8" borderId="2" xfId="0" applyFont="1" applyFill="1" applyBorder="1">
      <alignment vertical="center"/>
    </xf>
    <xf numFmtId="0" fontId="1" fillId="9" borderId="0" xfId="0" applyFont="1" applyFill="1" applyBorder="1">
      <alignment vertical="center"/>
    </xf>
    <xf numFmtId="0" fontId="5" fillId="9" borderId="0" xfId="0" applyFont="1" applyFill="1" applyBorder="1">
      <alignment vertical="center"/>
    </xf>
    <xf numFmtId="0" fontId="1" fillId="10" borderId="0" xfId="0" applyFont="1" applyFill="1" applyBorder="1">
      <alignment vertical="center"/>
    </xf>
    <xf numFmtId="0" fontId="5" fillId="10" borderId="0" xfId="0" applyFont="1" applyFill="1" applyBorder="1">
      <alignment vertical="center"/>
    </xf>
    <xf numFmtId="0" fontId="9" fillId="10" borderId="0" xfId="0" applyFont="1" applyFill="1">
      <alignment vertical="center"/>
    </xf>
    <xf numFmtId="0" fontId="1" fillId="10" borderId="0" xfId="0" applyFont="1" applyFill="1">
      <alignment vertical="center"/>
    </xf>
    <xf numFmtId="0" fontId="7" fillId="10" borderId="0" xfId="0" applyFont="1" applyFill="1">
      <alignment vertical="center"/>
    </xf>
    <xf numFmtId="0" fontId="1" fillId="7" borderId="2" xfId="0" applyFont="1" applyFill="1" applyBorder="1">
      <alignment vertical="center"/>
    </xf>
    <xf numFmtId="0" fontId="6" fillId="7" borderId="2" xfId="0" applyFont="1" applyFill="1" applyBorder="1">
      <alignment vertical="center"/>
    </xf>
    <xf numFmtId="0" fontId="1" fillId="8" borderId="0" xfId="0" applyFont="1" applyFill="1" applyBorder="1">
      <alignment vertical="center"/>
    </xf>
    <xf numFmtId="0" fontId="5" fillId="8" borderId="0" xfId="0" applyFont="1" applyFill="1" applyBorder="1">
      <alignment vertical="center"/>
    </xf>
    <xf numFmtId="0" fontId="5" fillId="10" borderId="0" xfId="0" applyFont="1" applyFill="1">
      <alignment vertical="center"/>
    </xf>
    <xf numFmtId="0" fontId="7" fillId="7" borderId="0" xfId="0" applyFont="1" applyFill="1">
      <alignment vertical="center"/>
    </xf>
    <xf numFmtId="0" fontId="1" fillId="4" borderId="0" xfId="0" applyFont="1" applyFill="1" applyAlignment="1">
      <alignment horizontal="right" vertical="center" wrapText="1"/>
    </xf>
    <xf numFmtId="0" fontId="5" fillId="4" borderId="0" xfId="0" applyFont="1" applyFill="1" applyAlignment="1">
      <alignment vertical="center" wrapText="1"/>
    </xf>
    <xf numFmtId="0" fontId="1" fillId="9" borderId="0" xfId="0" applyFont="1" applyFill="1">
      <alignment vertical="center"/>
    </xf>
    <xf numFmtId="0" fontId="9" fillId="9" borderId="0" xfId="0" applyFont="1" applyFill="1">
      <alignment vertical="center"/>
    </xf>
    <xf numFmtId="0" fontId="6" fillId="7" borderId="0" xfId="0" applyFont="1" applyFill="1" applyBorder="1">
      <alignment vertical="center"/>
    </xf>
    <xf numFmtId="0" fontId="7" fillId="7" borderId="9" xfId="0" applyFont="1" applyFill="1" applyBorder="1">
      <alignment vertical="center"/>
    </xf>
    <xf numFmtId="0" fontId="3" fillId="9" borderId="0" xfId="0" applyFont="1" applyFill="1" applyBorder="1">
      <alignment vertical="center"/>
    </xf>
    <xf numFmtId="0" fontId="3" fillId="10" borderId="0" xfId="0" applyFont="1" applyFill="1" applyBorder="1">
      <alignment vertical="center"/>
    </xf>
    <xf numFmtId="0" fontId="7" fillId="9" borderId="0" xfId="0" applyFont="1" applyFill="1">
      <alignment vertical="center"/>
    </xf>
    <xf numFmtId="0" fontId="1" fillId="10" borderId="9" xfId="0" applyFont="1" applyFill="1" applyBorder="1">
      <alignment vertical="center"/>
    </xf>
    <xf numFmtId="0" fontId="3" fillId="10" borderId="9" xfId="0" applyFont="1" applyFill="1" applyBorder="1">
      <alignment vertical="center"/>
    </xf>
    <xf numFmtId="0" fontId="6" fillId="10" borderId="0" xfId="0" applyFont="1" applyFill="1" applyBorder="1">
      <alignment vertical="center"/>
    </xf>
    <xf numFmtId="0" fontId="5" fillId="9" borderId="0" xfId="0" applyFont="1" applyFill="1">
      <alignment vertical="center"/>
    </xf>
    <xf numFmtId="0" fontId="5" fillId="10" borderId="9" xfId="0" applyFont="1" applyFill="1" applyBorder="1">
      <alignment vertical="center"/>
    </xf>
    <xf numFmtId="0" fontId="1" fillId="9" borderId="9" xfId="0" applyFont="1" applyFill="1" applyBorder="1">
      <alignment vertical="center"/>
    </xf>
    <xf numFmtId="0" fontId="5" fillId="9" borderId="9" xfId="0" applyFont="1" applyFill="1" applyBorder="1">
      <alignment vertical="center"/>
    </xf>
    <xf numFmtId="0" fontId="1" fillId="11" borderId="2" xfId="0" applyFont="1" applyFill="1" applyBorder="1">
      <alignment vertical="center"/>
    </xf>
    <xf numFmtId="0" fontId="7" fillId="11" borderId="2" xfId="0" applyFont="1" applyFill="1" applyBorder="1">
      <alignment vertical="center"/>
    </xf>
    <xf numFmtId="0" fontId="5" fillId="5" borderId="0" xfId="0" applyFont="1" applyFill="1" applyAlignment="1">
      <alignment horizontal="left"/>
    </xf>
    <xf numFmtId="0" fontId="1" fillId="5" borderId="0" xfId="0" applyFont="1" applyFill="1">
      <alignment vertical="center"/>
    </xf>
    <xf numFmtId="0" fontId="5" fillId="0" borderId="0" xfId="0" applyFont="1" applyFill="1" applyAlignment="1"/>
    <xf numFmtId="0" fontId="9" fillId="0" borderId="0" xfId="0" applyFont="1" applyFill="1" applyAlignment="1">
      <alignment horizontal="center" vertical="center"/>
    </xf>
    <xf numFmtId="0" fontId="1" fillId="0" borderId="0" xfId="0" applyFont="1" applyFill="1" applyAlignment="1">
      <alignment vertical="center" wrapText="1"/>
    </xf>
    <xf numFmtId="0" fontId="1" fillId="5" borderId="0" xfId="0" applyFont="1" applyFill="1" applyAlignment="1">
      <alignment vertical="center" wrapText="1"/>
    </xf>
    <xf numFmtId="0" fontId="5" fillId="0" borderId="0" xfId="0" applyFont="1" applyFill="1" applyAlignment="1">
      <alignment vertical="center"/>
    </xf>
    <xf numFmtId="0" fontId="1" fillId="5" borderId="0" xfId="0" applyFont="1" applyFill="1" applyBorder="1">
      <alignment vertical="center"/>
    </xf>
    <xf numFmtId="0" fontId="1" fillId="5" borderId="0" xfId="0" applyFont="1" applyFill="1" applyBorder="1" applyAlignment="1">
      <alignment vertical="center" wrapText="1"/>
    </xf>
    <xf numFmtId="0" fontId="1" fillId="0" borderId="0" xfId="0" applyFont="1" applyFill="1" applyBorder="1" applyAlignment="1">
      <alignment horizontal="left" vertical="center" wrapText="1"/>
    </xf>
    <xf numFmtId="177" fontId="1" fillId="0" borderId="0" xfId="0" applyNumberFormat="1" applyFont="1" applyFill="1" applyBorder="1" applyAlignment="1">
      <alignment horizontal="left" vertical="center" wrapText="1"/>
    </xf>
    <xf numFmtId="0" fontId="5" fillId="0" borderId="0" xfId="0" applyFont="1" applyFill="1" applyBorder="1" applyAlignment="1"/>
    <xf numFmtId="0" fontId="1" fillId="0" borderId="0" xfId="0" applyFont="1" applyFill="1" applyBorder="1" applyAlignment="1">
      <alignment horizontal="center" vertical="center"/>
    </xf>
    <xf numFmtId="0" fontId="1" fillId="0" borderId="0" xfId="0" applyFont="1" applyFill="1" applyBorder="1" applyAlignment="1">
      <alignment horizontal="right" vertical="center" wrapText="1"/>
    </xf>
    <xf numFmtId="177" fontId="1" fillId="0" borderId="0" xfId="0" applyNumberFormat="1" applyFont="1" applyFill="1" applyBorder="1" applyAlignment="1">
      <alignment horizontal="right" vertical="center" wrapText="1"/>
    </xf>
    <xf numFmtId="177" fontId="1" fillId="0" borderId="0" xfId="0" applyNumberFormat="1" applyFont="1" applyAlignment="1">
      <alignment horizontal="right" vertical="center"/>
    </xf>
    <xf numFmtId="0" fontId="1" fillId="7" borderId="0" xfId="0" applyFont="1" applyFill="1" applyBorder="1" applyAlignment="1">
      <alignment horizontal="right" vertical="center" wrapText="1"/>
    </xf>
    <xf numFmtId="0" fontId="1" fillId="7" borderId="0" xfId="0" applyFont="1" applyFill="1" applyBorder="1" applyAlignment="1">
      <alignment horizontal="left" vertical="center" wrapText="1"/>
    </xf>
    <xf numFmtId="0" fontId="1" fillId="10" borderId="0" xfId="0" applyFont="1" applyFill="1" applyBorder="1" applyAlignment="1">
      <alignment horizontal="right" vertical="center" wrapText="1"/>
    </xf>
    <xf numFmtId="0" fontId="5" fillId="5" borderId="0" xfId="0" applyFont="1" applyFill="1" applyBorder="1" applyAlignment="1"/>
    <xf numFmtId="0" fontId="1" fillId="5" borderId="0" xfId="0" applyFont="1" applyFill="1" applyBorder="1" applyAlignment="1">
      <alignment vertical="center"/>
    </xf>
    <xf numFmtId="0" fontId="5" fillId="5" borderId="0" xfId="0" applyFont="1" applyFill="1" applyBorder="1" applyAlignment="1">
      <alignment vertical="center"/>
    </xf>
    <xf numFmtId="0" fontId="5" fillId="5" borderId="0" xfId="0" applyFont="1" applyFill="1" applyBorder="1" applyAlignment="1">
      <alignment vertical="center" wrapText="1"/>
    </xf>
    <xf numFmtId="177" fontId="1" fillId="0" borderId="0" xfId="0" applyNumberFormat="1" applyFont="1" applyFill="1" applyAlignment="1">
      <alignment horizontal="right" vertical="center"/>
    </xf>
    <xf numFmtId="0" fontId="1" fillId="8" borderId="0" xfId="0" applyFont="1" applyFill="1" applyBorder="1" applyAlignment="1">
      <alignment horizontal="right" vertical="center" wrapText="1"/>
    </xf>
    <xf numFmtId="0" fontId="1" fillId="9" borderId="0" xfId="0" applyFont="1" applyFill="1" applyBorder="1" applyAlignment="1">
      <alignment horizontal="right" vertical="center" wrapText="1"/>
    </xf>
    <xf numFmtId="0" fontId="1" fillId="9" borderId="0" xfId="0" applyFont="1" applyFill="1" applyBorder="1" applyAlignment="1">
      <alignment horizontal="left" vertical="center" wrapText="1"/>
    </xf>
    <xf numFmtId="0" fontId="1" fillId="10" borderId="0" xfId="0" applyFont="1" applyFill="1" applyBorder="1" applyAlignment="1">
      <alignment horizontal="left" vertical="center" wrapText="1"/>
    </xf>
    <xf numFmtId="0" fontId="7" fillId="9" borderId="0" xfId="0" applyFont="1" applyFill="1" applyBorder="1">
      <alignment vertical="center"/>
    </xf>
    <xf numFmtId="0" fontId="1" fillId="8" borderId="0" xfId="0" applyFont="1" applyFill="1" applyBorder="1" applyAlignment="1">
      <alignment horizontal="left" vertical="center" wrapText="1"/>
    </xf>
    <xf numFmtId="177" fontId="1" fillId="0" borderId="2" xfId="0" applyNumberFormat="1" applyFont="1" applyFill="1" applyBorder="1" applyAlignment="1">
      <alignment horizontal="right" vertical="center" wrapText="1"/>
    </xf>
    <xf numFmtId="0" fontId="1" fillId="0" borderId="2" xfId="0" applyFont="1" applyFill="1" applyBorder="1" applyAlignment="1">
      <alignment horizontal="left" vertical="center" wrapText="1"/>
    </xf>
    <xf numFmtId="0" fontId="5" fillId="0" borderId="2" xfId="0" applyFont="1" applyFill="1" applyBorder="1" applyAlignment="1"/>
    <xf numFmtId="0" fontId="1" fillId="0" borderId="2"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1" fillId="10" borderId="0" xfId="0" applyFont="1" applyFill="1" applyAlignment="1">
      <alignment horizontal="right" vertical="center" wrapText="1"/>
    </xf>
    <xf numFmtId="0" fontId="5" fillId="10" borderId="0" xfId="0" applyFont="1" applyFill="1" applyAlignment="1">
      <alignment vertical="center" wrapText="1"/>
    </xf>
    <xf numFmtId="0" fontId="6" fillId="0" borderId="0" xfId="0" applyFont="1" applyAlignment="1">
      <alignment horizontal="left" vertical="center" wrapText="1"/>
    </xf>
    <xf numFmtId="0" fontId="1" fillId="9" borderId="2" xfId="0" applyFont="1" applyFill="1" applyBorder="1">
      <alignment vertical="center"/>
    </xf>
    <xf numFmtId="0" fontId="5" fillId="9" borderId="2" xfId="0" applyFont="1" applyFill="1" applyBorder="1">
      <alignment vertical="center"/>
    </xf>
    <xf numFmtId="0" fontId="3" fillId="0" borderId="2" xfId="0" applyFont="1" applyFill="1" applyBorder="1" applyAlignment="1">
      <alignment vertical="center" wrapText="1"/>
    </xf>
    <xf numFmtId="177" fontId="1" fillId="0" borderId="2" xfId="0" applyNumberFormat="1" applyFont="1" applyFill="1" applyBorder="1">
      <alignment vertical="center"/>
    </xf>
    <xf numFmtId="0" fontId="9" fillId="0" borderId="10" xfId="0" applyFont="1" applyBorder="1" applyAlignment="1">
      <alignment horizontal="left" vertical="center" wrapText="1"/>
    </xf>
    <xf numFmtId="0" fontId="1" fillId="0" borderId="2" xfId="0" applyFont="1" applyBorder="1" applyAlignment="1">
      <alignment horizontal="left" vertical="center" wrapText="1"/>
    </xf>
    <xf numFmtId="0" fontId="7" fillId="0" borderId="0" xfId="0" applyFont="1" applyFill="1" applyBorder="1" applyAlignment="1"/>
    <xf numFmtId="0" fontId="9" fillId="0" borderId="0" xfId="0" applyFont="1" applyFill="1" applyBorder="1" applyAlignment="1">
      <alignment horizontal="center" vertical="center"/>
    </xf>
    <xf numFmtId="0" fontId="1" fillId="7" borderId="0" xfId="0" applyFont="1" applyFill="1" applyBorder="1" applyAlignment="1">
      <alignment vertical="center" wrapText="1"/>
    </xf>
    <xf numFmtId="0" fontId="1" fillId="11" borderId="2" xfId="0" applyFont="1" applyFill="1" applyBorder="1" applyAlignment="1">
      <alignment horizontal="right" vertical="center" wrapText="1"/>
    </xf>
    <xf numFmtId="0" fontId="6" fillId="0" borderId="2" xfId="0" applyFont="1" applyBorder="1" applyAlignment="1">
      <alignment vertical="center" wrapText="1"/>
    </xf>
    <xf numFmtId="177" fontId="1" fillId="0" borderId="2" xfId="0" applyNumberFormat="1" applyFont="1" applyFill="1" applyBorder="1" applyAlignment="1">
      <alignment horizontal="right" vertical="center"/>
    </xf>
    <xf numFmtId="0" fontId="1" fillId="9" borderId="0" xfId="0" applyFont="1" applyFill="1" applyBorder="1" applyAlignment="1">
      <alignmen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Fill="1" applyBorder="1" applyAlignment="1">
      <alignment vertical="center"/>
    </xf>
    <xf numFmtId="0" fontId="3" fillId="7" borderId="0" xfId="0" applyFont="1" applyFill="1" applyBorder="1">
      <alignment vertical="center"/>
    </xf>
    <xf numFmtId="0" fontId="1" fillId="8" borderId="0" xfId="0" applyFont="1" applyFill="1">
      <alignment vertical="center"/>
    </xf>
    <xf numFmtId="0" fontId="1" fillId="0" borderId="2" xfId="0" applyFont="1" applyFill="1" applyBorder="1" applyAlignment="1">
      <alignment vertical="center" wrapText="1"/>
    </xf>
    <xf numFmtId="0" fontId="1" fillId="7" borderId="0" xfId="0" applyFont="1" applyFill="1" applyBorder="1" applyAlignment="1">
      <alignment horizontal="right" vertical="center"/>
    </xf>
    <xf numFmtId="0" fontId="1" fillId="4" borderId="0" xfId="0" applyFont="1" applyFill="1" applyBorder="1" applyAlignment="1">
      <alignment horizontal="right" vertical="center" wrapText="1"/>
    </xf>
    <xf numFmtId="0" fontId="1" fillId="4" borderId="0" xfId="0" applyFont="1" applyFill="1" applyBorder="1" applyAlignment="1">
      <alignment horizontal="left" vertical="center" wrapText="1"/>
    </xf>
    <xf numFmtId="0" fontId="7" fillId="0" borderId="0" xfId="0" applyFont="1" applyAlignment="1">
      <alignment vertical="center" wrapText="1"/>
    </xf>
    <xf numFmtId="0" fontId="1" fillId="0" borderId="2" xfId="0" applyFont="1" applyFill="1" applyBorder="1" applyAlignment="1">
      <alignment vertical="center"/>
    </xf>
    <xf numFmtId="0" fontId="1" fillId="0" borderId="0" xfId="0" applyFont="1" applyFill="1" applyBorder="1" applyAlignment="1">
      <alignment horizontal="right" vertical="center"/>
    </xf>
    <xf numFmtId="177" fontId="1" fillId="0" borderId="2" xfId="0" applyNumberFormat="1" applyFont="1" applyFill="1" applyBorder="1" applyAlignment="1">
      <alignment horizontal="left" vertical="center" wrapText="1"/>
    </xf>
    <xf numFmtId="0" fontId="3" fillId="12" borderId="0" xfId="0" applyFont="1" applyFill="1">
      <alignment vertical="center"/>
    </xf>
    <xf numFmtId="0" fontId="11" fillId="12" borderId="0" xfId="0" applyFont="1" applyFill="1">
      <alignment vertical="center"/>
    </xf>
    <xf numFmtId="0" fontId="1" fillId="7" borderId="2" xfId="0" applyFont="1" applyFill="1" applyBorder="1" applyAlignment="1">
      <alignment horizontal="left" vertical="center" wrapText="1"/>
    </xf>
    <xf numFmtId="0" fontId="1" fillId="7" borderId="2" xfId="0" applyFont="1" applyFill="1" applyBorder="1" applyAlignment="1">
      <alignment horizontal="right" vertical="center" wrapText="1"/>
    </xf>
    <xf numFmtId="0" fontId="1" fillId="9" borderId="9" xfId="0" applyFont="1" applyFill="1" applyBorder="1" applyAlignment="1">
      <alignment horizontal="left" vertical="center" wrapText="1"/>
    </xf>
    <xf numFmtId="0" fontId="1" fillId="9" borderId="9" xfId="0" applyFont="1" applyFill="1" applyBorder="1" applyAlignment="1">
      <alignment horizontal="right" vertical="center" wrapText="1"/>
    </xf>
    <xf numFmtId="0" fontId="1" fillId="13" borderId="2" xfId="0" applyFont="1" applyFill="1" applyBorder="1" applyAlignment="1">
      <alignment horizontal="right" vertical="center" wrapText="1"/>
    </xf>
    <xf numFmtId="0" fontId="1" fillId="13" borderId="2" xfId="0" applyFont="1" applyFill="1" applyBorder="1" applyAlignment="1">
      <alignment horizontal="left" vertical="center" wrapText="1"/>
    </xf>
    <xf numFmtId="0" fontId="1" fillId="0" borderId="0" xfId="0" applyFont="1" applyFill="1" applyBorder="1" applyAlignment="1">
      <alignment vertical="center" wrapText="1"/>
    </xf>
    <xf numFmtId="0" fontId="1" fillId="10" borderId="9" xfId="0" applyFont="1" applyFill="1" applyBorder="1" applyAlignment="1">
      <alignment horizontal="left" vertical="center" wrapText="1"/>
    </xf>
    <xf numFmtId="0" fontId="1" fillId="10" borderId="9" xfId="0" applyFont="1" applyFill="1" applyBorder="1" applyAlignment="1">
      <alignment horizontal="right" vertical="center" wrapText="1"/>
    </xf>
    <xf numFmtId="0" fontId="1" fillId="10" borderId="0" xfId="0" applyFont="1" applyFill="1" applyBorder="1" applyAlignment="1">
      <alignment vertical="center" wrapText="1"/>
    </xf>
    <xf numFmtId="0" fontId="1" fillId="10" borderId="9" xfId="0" applyFont="1" applyFill="1" applyBorder="1" applyAlignment="1">
      <alignment vertical="center" wrapText="1"/>
    </xf>
    <xf numFmtId="0" fontId="1" fillId="5" borderId="0" xfId="0" applyFont="1" applyFill="1" applyBorder="1" applyAlignment="1">
      <alignment horizontal="center" vertical="center"/>
    </xf>
    <xf numFmtId="0" fontId="5" fillId="0" borderId="0" xfId="0" applyFont="1" applyFill="1" applyAlignment="1">
      <alignment horizontal="left"/>
    </xf>
    <xf numFmtId="0" fontId="1" fillId="0" borderId="0" xfId="0" applyFont="1" applyBorder="1" applyAlignment="1">
      <alignment vertical="center" wrapText="1"/>
    </xf>
    <xf numFmtId="0" fontId="1" fillId="0" borderId="2" xfId="0" applyFont="1" applyBorder="1" applyAlignment="1">
      <alignment vertical="center" wrapText="1"/>
    </xf>
    <xf numFmtId="0" fontId="1" fillId="7" borderId="9" xfId="0" applyFont="1" applyFill="1" applyBorder="1" applyAlignment="1">
      <alignment horizontal="right" vertical="center" wrapText="1"/>
    </xf>
    <xf numFmtId="0" fontId="5" fillId="5" borderId="0" xfId="0" applyFont="1" applyFill="1" applyBorder="1" applyAlignment="1">
      <alignment wrapText="1"/>
    </xf>
    <xf numFmtId="0" fontId="7" fillId="10" borderId="0" xfId="0" applyFont="1" applyFill="1" applyBorder="1">
      <alignment vertical="center"/>
    </xf>
    <xf numFmtId="0" fontId="3" fillId="14" borderId="0" xfId="0" applyFont="1" applyFill="1">
      <alignment vertical="center"/>
    </xf>
    <xf numFmtId="0" fontId="11" fillId="14" borderId="0" xfId="0" applyFont="1" applyFill="1">
      <alignment vertical="center"/>
    </xf>
    <xf numFmtId="0" fontId="1" fillId="8" borderId="2" xfId="0" applyFont="1" applyFill="1" applyBorder="1" applyAlignment="1">
      <alignment horizontal="left" vertical="center" wrapText="1"/>
    </xf>
    <xf numFmtId="0" fontId="1" fillId="8" borderId="2" xfId="0" applyFont="1" applyFill="1" applyBorder="1" applyAlignment="1">
      <alignment horizontal="right" vertical="center" wrapText="1"/>
    </xf>
    <xf numFmtId="0" fontId="6" fillId="0" borderId="3" xfId="0" applyFont="1" applyBorder="1" applyAlignment="1">
      <alignment horizontal="center" vertical="center" wrapText="1"/>
    </xf>
    <xf numFmtId="0" fontId="1" fillId="8" borderId="0" xfId="0" applyFont="1" applyFill="1" applyBorder="1" applyAlignment="1">
      <alignment vertical="center" wrapText="1"/>
    </xf>
    <xf numFmtId="0" fontId="1" fillId="0" borderId="0" xfId="0" applyFont="1" applyFill="1" applyBorder="1" applyAlignment="1">
      <alignment horizontal="left" vertical="center"/>
    </xf>
    <xf numFmtId="0" fontId="1" fillId="8" borderId="2" xfId="0" applyFont="1" applyFill="1" applyBorder="1" applyAlignment="1">
      <alignment vertical="center" wrapText="1"/>
    </xf>
    <xf numFmtId="0" fontId="1" fillId="0" borderId="0" xfId="0" applyFont="1" applyFill="1" applyAlignment="1">
      <alignment vertical="center"/>
    </xf>
    <xf numFmtId="0" fontId="1" fillId="7" borderId="9" xfId="0" applyFont="1" applyFill="1" applyBorder="1" applyAlignment="1">
      <alignment vertical="center" wrapText="1"/>
    </xf>
    <xf numFmtId="0" fontId="1" fillId="7" borderId="9" xfId="0" applyFont="1" applyFill="1" applyBorder="1" applyAlignment="1">
      <alignment horizontal="left" vertical="center" wrapText="1"/>
    </xf>
    <xf numFmtId="0" fontId="12" fillId="15" borderId="2" xfId="0" applyFont="1" applyFill="1" applyBorder="1" applyAlignment="1">
      <alignment vertical="center" wrapText="1"/>
    </xf>
    <xf numFmtId="0" fontId="12" fillId="15" borderId="2" xfId="0" applyFont="1" applyFill="1" applyBorder="1" applyAlignment="1">
      <alignment horizontal="left" vertical="center" wrapText="1"/>
    </xf>
    <xf numFmtId="0" fontId="12" fillId="15" borderId="2" xfId="0" applyFont="1" applyFill="1" applyBorder="1" applyAlignment="1">
      <alignment horizontal="right" vertical="center" wrapText="1"/>
    </xf>
    <xf numFmtId="0" fontId="1" fillId="15" borderId="2" xfId="0" applyFont="1" applyFill="1" applyBorder="1" applyAlignment="1">
      <alignment vertical="center" wrapText="1"/>
    </xf>
    <xf numFmtId="0" fontId="1" fillId="15" borderId="2" xfId="0" applyFont="1" applyFill="1" applyBorder="1" applyAlignment="1">
      <alignment horizontal="left" vertical="center" wrapText="1"/>
    </xf>
    <xf numFmtId="0" fontId="1" fillId="15" borderId="2" xfId="0" applyFont="1" applyFill="1" applyBorder="1" applyAlignment="1">
      <alignment horizontal="right" vertical="center" wrapText="1"/>
    </xf>
    <xf numFmtId="0" fontId="3" fillId="6" borderId="0" xfId="0" applyFont="1" applyFill="1">
      <alignment vertical="center"/>
    </xf>
    <xf numFmtId="0" fontId="3" fillId="10" borderId="0" xfId="0" applyFont="1" applyFill="1">
      <alignment vertical="center"/>
    </xf>
    <xf numFmtId="0" fontId="9" fillId="0" borderId="0" xfId="0" applyFont="1">
      <alignment vertical="center"/>
    </xf>
    <xf numFmtId="0" fontId="5" fillId="8" borderId="0" xfId="0" applyFont="1" applyFill="1">
      <alignment vertical="center"/>
    </xf>
    <xf numFmtId="0" fontId="1" fillId="16" borderId="2" xfId="0" applyFont="1" applyFill="1" applyBorder="1">
      <alignment vertical="center"/>
    </xf>
    <xf numFmtId="0" fontId="3" fillId="16" borderId="2" xfId="0" applyFont="1" applyFill="1" applyBorder="1">
      <alignment vertical="center"/>
    </xf>
    <xf numFmtId="0" fontId="3" fillId="0" borderId="2" xfId="0" applyFont="1" applyBorder="1" applyAlignment="1">
      <alignment vertical="center" wrapText="1"/>
    </xf>
    <xf numFmtId="0" fontId="1" fillId="17" borderId="2" xfId="0" applyFont="1" applyFill="1" applyBorder="1">
      <alignment vertical="center"/>
    </xf>
    <xf numFmtId="0" fontId="3" fillId="17" borderId="2" xfId="0" applyFont="1" applyFill="1" applyBorder="1">
      <alignment vertical="center"/>
    </xf>
    <xf numFmtId="0" fontId="3" fillId="7" borderId="0" xfId="0" applyFont="1" applyFill="1">
      <alignment vertical="center"/>
    </xf>
    <xf numFmtId="0" fontId="1" fillId="11" borderId="2" xfId="0" applyFont="1" applyFill="1" applyBorder="1" applyAlignment="1">
      <alignment vertical="center" wrapText="1"/>
    </xf>
    <xf numFmtId="0" fontId="1" fillId="11" borderId="2" xfId="0" applyFont="1" applyFill="1" applyBorder="1" applyAlignment="1">
      <alignment horizontal="left" vertical="center" wrapText="1"/>
    </xf>
    <xf numFmtId="0" fontId="1" fillId="5" borderId="0" xfId="0" applyFont="1" applyFill="1" applyAlignment="1">
      <alignment vertical="center"/>
    </xf>
    <xf numFmtId="0" fontId="6" fillId="0" borderId="0" xfId="0" applyFont="1">
      <alignment vertical="center"/>
    </xf>
    <xf numFmtId="0" fontId="9" fillId="0" borderId="0" xfId="0" applyFont="1" applyBorder="1" applyAlignment="1">
      <alignment horizontal="left" vertical="center" wrapText="1"/>
    </xf>
    <xf numFmtId="0" fontId="1" fillId="0" borderId="0" xfId="0" applyFont="1" applyBorder="1" applyAlignment="1">
      <alignment horizontal="left" vertical="center" wrapText="1"/>
    </xf>
    <xf numFmtId="0" fontId="5" fillId="4" borderId="0" xfId="0" applyFont="1" applyFill="1">
      <alignment vertical="center"/>
    </xf>
    <xf numFmtId="0" fontId="5" fillId="11" borderId="2" xfId="0" applyFont="1" applyFill="1" applyBorder="1">
      <alignment vertical="center"/>
    </xf>
    <xf numFmtId="0" fontId="1" fillId="15" borderId="2" xfId="0" applyFont="1" applyFill="1" applyBorder="1">
      <alignment vertical="center"/>
    </xf>
    <xf numFmtId="0" fontId="5" fillId="15" borderId="2" xfId="0" applyFont="1" applyFill="1" applyBorder="1">
      <alignment vertical="center"/>
    </xf>
    <xf numFmtId="176" fontId="1" fillId="0" borderId="7" xfId="0" applyNumberFormat="1" applyFont="1" applyBorder="1" applyAlignment="1">
      <alignment horizontal="right" vertical="center" wrapText="1"/>
    </xf>
    <xf numFmtId="0" fontId="1" fillId="8" borderId="0" xfId="0" applyFont="1" applyFill="1" applyAlignment="1">
      <alignment horizontal="right" vertical="center" wrapText="1"/>
    </xf>
    <xf numFmtId="0" fontId="1" fillId="9" borderId="0" xfId="0" applyFont="1" applyFill="1" applyAlignment="1">
      <alignment horizontal="right" vertical="center" wrapText="1"/>
    </xf>
    <xf numFmtId="0" fontId="5" fillId="8" borderId="2" xfId="0" applyFont="1" applyFill="1" applyBorder="1">
      <alignment vertical="center"/>
    </xf>
    <xf numFmtId="176" fontId="1" fillId="0" borderId="2" xfId="0" applyNumberFormat="1" applyFont="1" applyBorder="1" applyAlignment="1">
      <alignment horizontal="left" vertical="center" wrapText="1"/>
    </xf>
    <xf numFmtId="0" fontId="1" fillId="11" borderId="0" xfId="0" applyFont="1" applyFill="1" applyAlignment="1">
      <alignment horizontal="right" vertical="center" wrapText="1"/>
    </xf>
    <xf numFmtId="0" fontId="5" fillId="11" borderId="0" xfId="0" applyFont="1" applyFill="1">
      <alignment vertical="center"/>
    </xf>
    <xf numFmtId="0" fontId="1" fillId="11" borderId="0" xfId="0" applyFont="1" applyFill="1">
      <alignment vertical="center"/>
    </xf>
    <xf numFmtId="0" fontId="1" fillId="10" borderId="2" xfId="0" applyFont="1" applyFill="1" applyBorder="1" applyAlignment="1">
      <alignment horizontal="right" vertical="center" wrapText="1"/>
    </xf>
    <xf numFmtId="0" fontId="5" fillId="10" borderId="2" xfId="0" applyFont="1" applyFill="1" applyBorder="1">
      <alignment vertical="center"/>
    </xf>
    <xf numFmtId="0" fontId="1" fillId="10" borderId="2" xfId="0" applyFont="1" applyFill="1" applyBorder="1">
      <alignment vertical="center"/>
    </xf>
    <xf numFmtId="0" fontId="5" fillId="13" borderId="2" xfId="0" applyFont="1" applyFill="1" applyBorder="1">
      <alignment vertical="center"/>
    </xf>
    <xf numFmtId="0" fontId="1" fillId="13" borderId="2" xfId="0" applyFont="1" applyFill="1" applyBorder="1">
      <alignment vertical="center"/>
    </xf>
    <xf numFmtId="177" fontId="1" fillId="0" borderId="0" xfId="0" applyNumberFormat="1" applyFont="1" applyAlignment="1">
      <alignment horizontal="right" vertical="center" wrapText="1"/>
    </xf>
    <xf numFmtId="177" fontId="1" fillId="0" borderId="2" xfId="0" applyNumberFormat="1" applyFont="1" applyBorder="1" applyAlignment="1">
      <alignment horizontal="left" vertical="center" wrapText="1"/>
    </xf>
    <xf numFmtId="0" fontId="6" fillId="0" borderId="2" xfId="0" applyFont="1" applyBorder="1" applyAlignment="1">
      <alignment horizontal="left" vertical="center" wrapText="1"/>
    </xf>
    <xf numFmtId="0" fontId="5" fillId="11" borderId="2" xfId="0" applyFont="1" applyFill="1" applyBorder="1" applyAlignment="1">
      <alignment vertical="center" wrapText="1"/>
    </xf>
    <xf numFmtId="177" fontId="1" fillId="0" borderId="2" xfId="0" applyNumberFormat="1" applyFont="1" applyBorder="1" applyAlignment="1">
      <alignment horizontal="right" vertical="center" wrapText="1"/>
    </xf>
    <xf numFmtId="0" fontId="1" fillId="18" borderId="0" xfId="0" applyFont="1" applyFill="1" applyBorder="1">
      <alignment vertical="center"/>
    </xf>
    <xf numFmtId="0" fontId="5" fillId="18" borderId="0" xfId="0" applyFont="1" applyFill="1" applyBorder="1">
      <alignment vertical="center"/>
    </xf>
    <xf numFmtId="0" fontId="1" fillId="18" borderId="2" xfId="0" applyFont="1" applyFill="1" applyBorder="1">
      <alignment vertical="center"/>
    </xf>
    <xf numFmtId="0" fontId="5" fillId="18" borderId="2" xfId="0" applyFont="1" applyFill="1" applyBorder="1">
      <alignment vertical="center"/>
    </xf>
    <xf numFmtId="0" fontId="1" fillId="18" borderId="2" xfId="0" applyFont="1" applyFill="1" applyBorder="1" applyAlignment="1">
      <alignment vertical="center" wrapText="1"/>
    </xf>
    <xf numFmtId="0" fontId="1" fillId="18" borderId="2" xfId="0" applyFont="1" applyFill="1" applyBorder="1" applyAlignment="1">
      <alignment horizontal="left" vertical="center" wrapText="1"/>
    </xf>
    <xf numFmtId="0" fontId="5" fillId="0" borderId="2" xfId="0" applyFont="1" applyFill="1" applyBorder="1" applyAlignment="1">
      <alignment vertical="center" wrapText="1"/>
    </xf>
    <xf numFmtId="0" fontId="5" fillId="0" borderId="2" xfId="0" applyFont="1" applyFill="1" applyBorder="1" applyAlignment="1">
      <alignment vertical="center"/>
    </xf>
    <xf numFmtId="0" fontId="3" fillId="8" borderId="0" xfId="0" applyFont="1" applyFill="1">
      <alignment vertical="center"/>
    </xf>
    <xf numFmtId="0" fontId="1" fillId="10" borderId="0" xfId="0" applyFont="1" applyFill="1" applyBorder="1" applyAlignment="1">
      <alignment horizontal="right" vertical="center"/>
    </xf>
    <xf numFmtId="0" fontId="1" fillId="10" borderId="2" xfId="0" applyFont="1" applyFill="1" applyBorder="1" applyAlignment="1">
      <alignment horizontal="right" vertical="center"/>
    </xf>
    <xf numFmtId="0" fontId="7" fillId="10" borderId="2" xfId="0" applyFont="1" applyFill="1" applyBorder="1">
      <alignment vertical="center"/>
    </xf>
    <xf numFmtId="0" fontId="1" fillId="5" borderId="2" xfId="0" applyFont="1" applyFill="1" applyBorder="1">
      <alignment vertical="center"/>
    </xf>
    <xf numFmtId="0" fontId="1" fillId="5" borderId="2" xfId="0" applyFont="1" applyFill="1" applyBorder="1" applyAlignment="1">
      <alignment horizontal="center" vertical="center"/>
    </xf>
    <xf numFmtId="0" fontId="3" fillId="0" borderId="0" xfId="0" applyFont="1" applyBorder="1" applyAlignment="1">
      <alignment vertical="center" wrapText="1"/>
    </xf>
    <xf numFmtId="0" fontId="1" fillId="10" borderId="9" xfId="0" applyFont="1" applyFill="1" applyBorder="1" applyAlignment="1">
      <alignment horizontal="right" vertical="center"/>
    </xf>
    <xf numFmtId="0" fontId="7" fillId="10" borderId="9" xfId="0" applyFont="1" applyFill="1" applyBorder="1">
      <alignment vertical="center"/>
    </xf>
    <xf numFmtId="0" fontId="1" fillId="11" borderId="2" xfId="0" applyFont="1" applyFill="1" applyBorder="1" applyAlignment="1">
      <alignment horizontal="right" vertical="center"/>
    </xf>
    <xf numFmtId="0" fontId="1" fillId="7" borderId="2" xfId="0" applyFont="1" applyFill="1" applyBorder="1" applyAlignment="1">
      <alignment vertical="center" wrapText="1"/>
    </xf>
    <xf numFmtId="0" fontId="1" fillId="2"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center" vertical="center" wrapText="1"/>
    </xf>
    <xf numFmtId="0" fontId="5" fillId="0" borderId="0" xfId="0" applyFont="1" applyAlignment="1">
      <alignment horizontal="center" vertical="center"/>
    </xf>
    <xf numFmtId="176" fontId="1" fillId="0" borderId="0" xfId="0" applyNumberFormat="1" applyFont="1" applyAlignment="1">
      <alignment horizontal="center" vertical="center" wrapText="1"/>
    </xf>
    <xf numFmtId="0" fontId="9" fillId="0" borderId="6" xfId="0" applyFont="1" applyBorder="1" applyAlignment="1">
      <alignment horizontal="center" vertical="center" wrapText="1"/>
    </xf>
    <xf numFmtId="0" fontId="1" fillId="0" borderId="8"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81A58-378A-F249-992B-76F7DF4F7304}">
  <dimension ref="A1:M8"/>
  <sheetViews>
    <sheetView tabSelected="1" zoomScale="125" zoomScaleNormal="125" workbookViewId="0"/>
  </sheetViews>
  <sheetFormatPr defaultColWidth="10.6640625" defaultRowHeight="17.100000000000001" customHeight="1"/>
  <cols>
    <col min="1" max="2" width="7.6640625" style="5" customWidth="1"/>
    <col min="3" max="3" width="16.88671875" style="5" customWidth="1"/>
    <col min="4" max="4" width="9.109375" style="5" customWidth="1"/>
    <col min="5" max="5" width="47.109375" style="5" customWidth="1"/>
    <col min="6" max="6" width="9.88671875" style="52" customWidth="1"/>
    <col min="7" max="7" width="9.6640625" style="5" customWidth="1"/>
    <col min="8" max="8" width="16.5546875" style="5" customWidth="1"/>
    <col min="9"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1268</v>
      </c>
      <c r="D1" s="4" t="s">
        <v>0</v>
      </c>
      <c r="E1" s="4" t="s">
        <v>1269</v>
      </c>
      <c r="F1" s="47" t="s">
        <v>1271</v>
      </c>
      <c r="G1" s="36" t="s">
        <v>1</v>
      </c>
    </row>
    <row r="2" spans="1:13" ht="17.100000000000001" customHeight="1">
      <c r="A2" s="1"/>
      <c r="B2" s="6"/>
      <c r="C2" s="4" t="s">
        <v>1280</v>
      </c>
      <c r="D2" s="35" t="s">
        <v>1267</v>
      </c>
      <c r="E2" s="7" t="s">
        <v>1270</v>
      </c>
      <c r="F2" s="48"/>
      <c r="G2" s="25"/>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238">
        <f>B4</f>
        <v>400</v>
      </c>
      <c r="B4" s="238">
        <v>400</v>
      </c>
      <c r="C4" s="263" t="s">
        <v>1272</v>
      </c>
      <c r="D4" s="171">
        <f>B4</f>
        <v>400</v>
      </c>
      <c r="E4" s="153" t="s">
        <v>1273</v>
      </c>
      <c r="F4" s="50"/>
      <c r="G4" s="2"/>
    </row>
    <row r="5" spans="1:13" ht="50.1" customHeight="1">
      <c r="A5" s="247"/>
      <c r="B5" s="265" t="s">
        <v>1274</v>
      </c>
      <c r="C5" s="266" t="s">
        <v>110</v>
      </c>
      <c r="D5" s="265" t="s">
        <v>1274</v>
      </c>
      <c r="E5" s="223" t="s">
        <v>1275</v>
      </c>
      <c r="F5" s="53"/>
      <c r="G5" s="64" t="s">
        <v>1276</v>
      </c>
      <c r="H5" s="267" t="s">
        <v>1277</v>
      </c>
      <c r="I5" s="267" t="s">
        <v>1278</v>
      </c>
      <c r="J5" s="267"/>
      <c r="K5" s="267"/>
      <c r="L5" s="267" t="s">
        <v>1279</v>
      </c>
      <c r="M5" s="268" t="s">
        <v>1236</v>
      </c>
    </row>
    <row r="7" spans="1:13" ht="17.100000000000001" customHeight="1">
      <c r="A7" s="5" t="s">
        <v>57</v>
      </c>
    </row>
    <row r="8" spans="1:13" ht="17.100000000000001" customHeight="1">
      <c r="A8" s="5" t="s">
        <v>22</v>
      </c>
    </row>
  </sheetData>
  <phoneticPr fontId="2"/>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B7771-889C-3045-9735-4EA96A81F5ED}">
  <dimension ref="A1:M14"/>
  <sheetViews>
    <sheetView zoomScale="125" zoomScaleNormal="125" workbookViewId="0"/>
  </sheetViews>
  <sheetFormatPr defaultColWidth="10.6640625" defaultRowHeight="17.100000000000001" customHeight="1"/>
  <cols>
    <col min="1" max="2" width="7.6640625" style="5" customWidth="1"/>
    <col min="3" max="3" width="18.6640625" style="5" customWidth="1"/>
    <col min="4" max="4" width="9.109375" style="5" customWidth="1"/>
    <col min="5" max="5" width="49.109375" style="5" customWidth="1"/>
    <col min="6" max="6" width="9.109375" style="52" customWidth="1"/>
    <col min="7" max="7" width="9.88671875" style="5" customWidth="1"/>
    <col min="8" max="8" width="18.88671875" style="5" customWidth="1"/>
    <col min="9" max="9" width="14.6640625" style="5" customWidth="1"/>
    <col min="10" max="10" width="16.44140625" style="5" customWidth="1"/>
    <col min="11" max="11" width="14.6640625" style="5" customWidth="1"/>
    <col min="12" max="12" width="15.6640625" style="5" customWidth="1"/>
    <col min="13" max="13" width="13.33203125" style="60" customWidth="1"/>
    <col min="14" max="16384" width="10.6640625" style="5"/>
  </cols>
  <sheetData>
    <row r="1" spans="1:13" ht="17.100000000000001" customHeight="1">
      <c r="A1" s="1"/>
      <c r="B1" s="2"/>
      <c r="C1" s="3" t="s">
        <v>1156</v>
      </c>
      <c r="D1" s="4" t="s">
        <v>0</v>
      </c>
      <c r="E1" s="4" t="s">
        <v>1157</v>
      </c>
      <c r="F1" s="47" t="s">
        <v>1155</v>
      </c>
      <c r="G1" s="36" t="s">
        <v>1</v>
      </c>
    </row>
    <row r="2" spans="1:13" ht="17.100000000000001" customHeight="1">
      <c r="A2" s="1"/>
      <c r="B2" s="6"/>
      <c r="C2" s="4" t="s">
        <v>1153</v>
      </c>
      <c r="D2" s="35" t="s">
        <v>1154</v>
      </c>
      <c r="E2" s="7" t="s">
        <v>1158</v>
      </c>
      <c r="F2" s="48"/>
      <c r="G2" s="25"/>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v>30</v>
      </c>
      <c r="B4" s="75">
        <v>30</v>
      </c>
      <c r="C4" s="76" t="s">
        <v>16</v>
      </c>
      <c r="D4" s="77">
        <f>B4</f>
        <v>30</v>
      </c>
      <c r="E4" s="153" t="s">
        <v>315</v>
      </c>
      <c r="F4" s="50"/>
      <c r="G4" s="2"/>
    </row>
    <row r="5" spans="1:13" ht="17.100000000000001" customHeight="1">
      <c r="A5" s="151">
        <f>A4+B5</f>
        <v>31</v>
      </c>
      <c r="B5" s="151">
        <v>1</v>
      </c>
      <c r="C5" s="90" t="s">
        <v>1159</v>
      </c>
      <c r="D5" s="89">
        <f>B5</f>
        <v>1</v>
      </c>
      <c r="E5" s="153" t="s">
        <v>1160</v>
      </c>
      <c r="F5" s="50">
        <v>5.5</v>
      </c>
      <c r="G5" s="2"/>
    </row>
    <row r="6" spans="1:13" ht="17.100000000000001" customHeight="1">
      <c r="A6" s="75">
        <f t="shared" ref="A6:A12" si="0">A5+B6</f>
        <v>35</v>
      </c>
      <c r="B6" s="75">
        <v>4</v>
      </c>
      <c r="C6" s="79" t="s">
        <v>16</v>
      </c>
      <c r="D6" s="77">
        <f>B6</f>
        <v>4</v>
      </c>
      <c r="E6" s="153" t="s">
        <v>315</v>
      </c>
      <c r="F6" s="50"/>
      <c r="G6" s="2"/>
    </row>
    <row r="7" spans="1:13" ht="17.100000000000001" customHeight="1">
      <c r="A7" s="75">
        <f t="shared" si="0"/>
        <v>95</v>
      </c>
      <c r="B7" s="75">
        <v>60</v>
      </c>
      <c r="C7" s="79" t="s">
        <v>16</v>
      </c>
      <c r="D7" s="78">
        <f t="shared" ref="D7" si="1">B7</f>
        <v>60</v>
      </c>
      <c r="E7" s="44" t="s">
        <v>175</v>
      </c>
      <c r="F7" s="50"/>
      <c r="G7" s="2"/>
    </row>
    <row r="8" spans="1:13" ht="17.100000000000001" customHeight="1">
      <c r="A8" s="151">
        <f t="shared" si="0"/>
        <v>108</v>
      </c>
      <c r="B8" s="151">
        <v>13</v>
      </c>
      <c r="C8" s="90" t="s">
        <v>19</v>
      </c>
      <c r="D8" s="89">
        <f>B8</f>
        <v>13</v>
      </c>
      <c r="E8" s="153" t="s">
        <v>1161</v>
      </c>
      <c r="F8" s="50">
        <v>1.3</v>
      </c>
      <c r="G8" s="2" t="s">
        <v>1162</v>
      </c>
    </row>
    <row r="9" spans="1:13" ht="17.100000000000001" customHeight="1">
      <c r="A9" s="75">
        <f t="shared" si="0"/>
        <v>158</v>
      </c>
      <c r="B9" s="75">
        <v>50</v>
      </c>
      <c r="C9" s="79" t="s">
        <v>16</v>
      </c>
      <c r="D9" s="78">
        <f t="shared" ref="D9" si="2">B9</f>
        <v>50</v>
      </c>
      <c r="E9" s="44" t="s">
        <v>175</v>
      </c>
      <c r="F9" s="50"/>
      <c r="G9" s="2"/>
    </row>
    <row r="10" spans="1:13" ht="17.100000000000001" customHeight="1">
      <c r="A10" s="151">
        <f t="shared" si="0"/>
        <v>163</v>
      </c>
      <c r="B10" s="151">
        <v>5</v>
      </c>
      <c r="C10" s="95" t="s">
        <v>1107</v>
      </c>
      <c r="D10" s="89">
        <f>B10</f>
        <v>5</v>
      </c>
      <c r="E10" s="153" t="s">
        <v>1164</v>
      </c>
      <c r="F10" s="50"/>
      <c r="G10" s="2" t="s">
        <v>1163</v>
      </c>
      <c r="H10" s="116" t="s">
        <v>149</v>
      </c>
      <c r="I10" s="116">
        <v>1.51</v>
      </c>
      <c r="J10" s="116" t="s">
        <v>1167</v>
      </c>
      <c r="K10" s="116" t="s">
        <v>1168</v>
      </c>
      <c r="L10" s="116"/>
      <c r="M10" s="65" t="s">
        <v>1012</v>
      </c>
    </row>
    <row r="11" spans="1:13" ht="17.100000000000001" customHeight="1">
      <c r="A11" s="75">
        <f t="shared" si="0"/>
        <v>208</v>
      </c>
      <c r="B11" s="75">
        <v>45</v>
      </c>
      <c r="C11" s="79" t="s">
        <v>16</v>
      </c>
      <c r="D11" s="77">
        <f>B11</f>
        <v>45</v>
      </c>
      <c r="E11" s="153" t="s">
        <v>1165</v>
      </c>
      <c r="F11" s="50"/>
      <c r="G11" s="2"/>
    </row>
    <row r="12" spans="1:13" ht="17.100000000000001" customHeight="1">
      <c r="A12" s="203">
        <f t="shared" si="0"/>
        <v>208</v>
      </c>
      <c r="B12" s="203"/>
      <c r="C12" s="240" t="s">
        <v>1166</v>
      </c>
      <c r="D12" s="82"/>
      <c r="E12" s="252" t="s">
        <v>1072</v>
      </c>
      <c r="F12" s="251"/>
      <c r="G12" s="6"/>
      <c r="H12" s="21"/>
      <c r="I12" s="21"/>
      <c r="J12" s="21"/>
      <c r="K12" s="21"/>
      <c r="L12" s="21"/>
      <c r="M12" s="64"/>
    </row>
    <row r="14" spans="1:13" ht="17.100000000000001" customHeight="1">
      <c r="A14" s="5" t="s">
        <v>22</v>
      </c>
    </row>
  </sheetData>
  <phoneticPr fontId="2"/>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9EB75-F02F-0C4F-AC73-BD46AD993A0A}">
  <dimension ref="A1:M16"/>
  <sheetViews>
    <sheetView zoomScale="125" zoomScaleNormal="125" workbookViewId="0"/>
  </sheetViews>
  <sheetFormatPr defaultColWidth="10.6640625" defaultRowHeight="17.100000000000001" customHeight="1"/>
  <cols>
    <col min="1" max="2" width="7.6640625" style="5" customWidth="1"/>
    <col min="3" max="3" width="18.6640625" style="5" customWidth="1"/>
    <col min="4" max="4" width="9.109375" style="5" customWidth="1"/>
    <col min="5" max="5" width="49.109375" style="5" customWidth="1"/>
    <col min="6" max="6" width="9.109375" style="52" customWidth="1"/>
    <col min="7" max="7" width="10" style="5" customWidth="1"/>
    <col min="8" max="8" width="18.88671875" style="5" customWidth="1"/>
    <col min="9" max="9" width="14.6640625" style="5" customWidth="1"/>
    <col min="10" max="10" width="16.44140625" style="5" customWidth="1"/>
    <col min="11" max="11" width="14.6640625" style="5" customWidth="1"/>
    <col min="12" max="12" width="15.6640625" style="5" customWidth="1"/>
    <col min="13" max="13" width="13.33203125" style="60" customWidth="1"/>
    <col min="14" max="16384" width="10.6640625" style="5"/>
  </cols>
  <sheetData>
    <row r="1" spans="1:13" ht="17.100000000000001" customHeight="1">
      <c r="A1" s="1"/>
      <c r="B1" s="2"/>
      <c r="C1" s="3" t="s">
        <v>1170</v>
      </c>
      <c r="D1" s="4" t="s">
        <v>0</v>
      </c>
      <c r="E1" s="4" t="s">
        <v>1172</v>
      </c>
      <c r="F1" s="47" t="s">
        <v>308</v>
      </c>
      <c r="G1" s="36" t="s">
        <v>1101</v>
      </c>
    </row>
    <row r="2" spans="1:13" ht="17.100000000000001" customHeight="1">
      <c r="A2" s="1"/>
      <c r="B2" s="6"/>
      <c r="C2" s="4" t="s">
        <v>1169</v>
      </c>
      <c r="D2" s="35" t="s">
        <v>1171</v>
      </c>
      <c r="E2" s="7" t="s">
        <v>1173</v>
      </c>
      <c r="F2" s="48" t="s">
        <v>1174</v>
      </c>
      <c r="G2" s="25" t="s">
        <v>650</v>
      </c>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v>30</v>
      </c>
      <c r="B4" s="75">
        <v>16</v>
      </c>
      <c r="C4" s="76" t="s">
        <v>16</v>
      </c>
      <c r="D4" s="77">
        <f>B4</f>
        <v>16</v>
      </c>
      <c r="E4" s="153" t="s">
        <v>315</v>
      </c>
      <c r="F4" s="50"/>
      <c r="G4" s="2"/>
    </row>
    <row r="5" spans="1:13" ht="17.100000000000001" customHeight="1">
      <c r="A5" s="151">
        <f>A4+B5</f>
        <v>31</v>
      </c>
      <c r="B5" s="151">
        <v>1</v>
      </c>
      <c r="C5" s="90" t="s">
        <v>1159</v>
      </c>
      <c r="D5" s="89">
        <f>B5</f>
        <v>1</v>
      </c>
      <c r="E5" s="153" t="s">
        <v>1160</v>
      </c>
      <c r="F5" s="50">
        <v>3.3</v>
      </c>
      <c r="G5" s="2"/>
    </row>
    <row r="6" spans="1:13" ht="17.100000000000001" customHeight="1">
      <c r="A6" s="75">
        <f>A5+B6</f>
        <v>131</v>
      </c>
      <c r="B6" s="75">
        <v>100</v>
      </c>
      <c r="C6" s="79" t="s">
        <v>16</v>
      </c>
      <c r="D6" s="78">
        <f t="shared" ref="D6" si="0">B6</f>
        <v>100</v>
      </c>
      <c r="E6" s="44" t="s">
        <v>1175</v>
      </c>
      <c r="F6" s="50"/>
      <c r="G6" s="2"/>
    </row>
    <row r="7" spans="1:13" ht="33.950000000000003" customHeight="1">
      <c r="A7" s="151">
        <f t="shared" ref="A7:A11" si="1">A6+B7</f>
        <v>158</v>
      </c>
      <c r="B7" s="151">
        <v>27</v>
      </c>
      <c r="C7" s="90" t="s">
        <v>1109</v>
      </c>
      <c r="D7" s="89">
        <f>B7</f>
        <v>27</v>
      </c>
      <c r="E7" s="153" t="s">
        <v>1176</v>
      </c>
      <c r="F7" s="50">
        <v>1.3</v>
      </c>
      <c r="G7" s="2" t="s">
        <v>1178</v>
      </c>
      <c r="H7" s="116" t="s">
        <v>1185</v>
      </c>
      <c r="I7" s="116" t="s">
        <v>1186</v>
      </c>
      <c r="J7" s="116"/>
      <c r="K7" s="120" t="s">
        <v>1188</v>
      </c>
      <c r="L7" s="116" t="s">
        <v>1187</v>
      </c>
      <c r="M7" s="65" t="s">
        <v>1189</v>
      </c>
    </row>
    <row r="8" spans="1:13" ht="17.100000000000001" customHeight="1">
      <c r="A8" s="75">
        <f t="shared" si="1"/>
        <v>278</v>
      </c>
      <c r="B8" s="75">
        <v>120</v>
      </c>
      <c r="C8" s="79" t="s">
        <v>16</v>
      </c>
      <c r="D8" s="78">
        <f t="shared" ref="D8" si="2">B8</f>
        <v>120</v>
      </c>
      <c r="E8" s="44" t="s">
        <v>1179</v>
      </c>
      <c r="F8" s="50"/>
      <c r="G8" s="2"/>
    </row>
    <row r="9" spans="1:13" ht="17.100000000000001" customHeight="1">
      <c r="A9" s="151">
        <f t="shared" si="1"/>
        <v>320</v>
      </c>
      <c r="B9" s="151">
        <v>42</v>
      </c>
      <c r="C9" s="95" t="s">
        <v>214</v>
      </c>
      <c r="D9" s="89">
        <f>B9+B10+B11</f>
        <v>48</v>
      </c>
      <c r="E9" s="153" t="s">
        <v>1181</v>
      </c>
      <c r="F9" s="50"/>
      <c r="G9" s="2" t="s">
        <v>1177</v>
      </c>
      <c r="H9" s="38"/>
      <c r="I9" s="38"/>
      <c r="J9" s="38"/>
      <c r="K9" s="38"/>
      <c r="L9" s="38"/>
      <c r="M9" s="62"/>
    </row>
    <row r="10" spans="1:13" ht="17.100000000000001" customHeight="1">
      <c r="A10" s="151">
        <f t="shared" si="1"/>
        <v>323</v>
      </c>
      <c r="B10" s="151">
        <v>3</v>
      </c>
      <c r="C10" s="95" t="s">
        <v>214</v>
      </c>
      <c r="D10" s="89"/>
      <c r="E10" s="153" t="s">
        <v>1182</v>
      </c>
      <c r="F10" s="50"/>
      <c r="G10" s="2"/>
      <c r="H10" s="38"/>
      <c r="I10" s="38"/>
      <c r="J10" s="38"/>
      <c r="K10" s="38"/>
      <c r="L10" s="38"/>
      <c r="M10" s="62"/>
    </row>
    <row r="11" spans="1:13" ht="17.100000000000001" customHeight="1">
      <c r="A11" s="151">
        <f t="shared" si="1"/>
        <v>326</v>
      </c>
      <c r="B11" s="151">
        <v>3</v>
      </c>
      <c r="C11" s="95" t="s">
        <v>214</v>
      </c>
      <c r="D11" s="89"/>
      <c r="E11" s="153" t="s">
        <v>1181</v>
      </c>
      <c r="F11" s="50"/>
      <c r="G11" s="2"/>
      <c r="H11" s="38"/>
      <c r="I11" s="38"/>
      <c r="J11" s="38"/>
      <c r="K11" s="38"/>
      <c r="L11" s="38"/>
      <c r="M11" s="62"/>
    </row>
    <row r="12" spans="1:13" ht="17.100000000000001" customHeight="1">
      <c r="A12" s="203"/>
      <c r="B12" s="203" t="s">
        <v>1180</v>
      </c>
      <c r="C12" s="240" t="s">
        <v>1183</v>
      </c>
      <c r="D12" s="82"/>
      <c r="E12" s="252" t="s">
        <v>1184</v>
      </c>
      <c r="F12" s="251"/>
      <c r="G12" s="6"/>
      <c r="H12" s="21"/>
      <c r="I12" s="21"/>
      <c r="J12" s="21"/>
      <c r="K12" s="21"/>
      <c r="L12" s="21"/>
      <c r="M12" s="64"/>
    </row>
    <row r="14" spans="1:13" ht="17.100000000000001" customHeight="1">
      <c r="A14" s="5" t="s">
        <v>256</v>
      </c>
    </row>
    <row r="15" spans="1:13" ht="17.100000000000001" customHeight="1">
      <c r="A15" s="5" t="s">
        <v>1102</v>
      </c>
    </row>
    <row r="16" spans="1:13" ht="17.100000000000001" customHeight="1">
      <c r="A16" s="5" t="s">
        <v>22</v>
      </c>
    </row>
  </sheetData>
  <phoneticPr fontId="2"/>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3E6C3-7A6A-334E-A057-7BA12CD69C4A}">
  <dimension ref="A1:O20"/>
  <sheetViews>
    <sheetView zoomScale="125" zoomScaleNormal="125" workbookViewId="0"/>
  </sheetViews>
  <sheetFormatPr defaultColWidth="10.6640625" defaultRowHeight="17.100000000000001" customHeight="1"/>
  <cols>
    <col min="1" max="2" width="7.6640625" style="5" customWidth="1"/>
    <col min="3" max="3" width="16.88671875" style="5" customWidth="1"/>
    <col min="4" max="4" width="9.109375" style="5" customWidth="1"/>
    <col min="5" max="5" width="49.109375" style="5" customWidth="1"/>
    <col min="6" max="6" width="9.88671875" style="52" customWidth="1"/>
    <col min="7" max="8" width="13.88671875" style="5" customWidth="1"/>
    <col min="9" max="11" width="14.6640625" style="5" customWidth="1"/>
    <col min="12" max="12" width="15.6640625" style="5" customWidth="1"/>
    <col min="13" max="13" width="14.109375" style="60" customWidth="1"/>
    <col min="14" max="14" width="11.6640625" style="60" customWidth="1"/>
    <col min="15" max="16384" width="10.6640625" style="5"/>
  </cols>
  <sheetData>
    <row r="1" spans="1:15" ht="17.100000000000001" customHeight="1">
      <c r="A1" s="1"/>
      <c r="B1" s="2"/>
      <c r="C1" s="3" t="s">
        <v>427</v>
      </c>
      <c r="D1" s="4" t="s">
        <v>0</v>
      </c>
      <c r="E1" s="167" t="s">
        <v>428</v>
      </c>
      <c r="F1" s="47" t="s">
        <v>379</v>
      </c>
      <c r="G1" s="158" t="s">
        <v>310</v>
      </c>
      <c r="H1" s="45"/>
      <c r="I1" s="45"/>
      <c r="J1" s="45"/>
      <c r="K1" s="45"/>
      <c r="L1" s="45"/>
      <c r="M1" s="127"/>
      <c r="N1" s="127"/>
      <c r="O1" s="45"/>
    </row>
    <row r="2" spans="1:15" ht="17.100000000000001" customHeight="1">
      <c r="A2" s="1"/>
      <c r="B2" s="6"/>
      <c r="C2" s="4" t="s">
        <v>378</v>
      </c>
      <c r="D2" s="35" t="s">
        <v>380</v>
      </c>
      <c r="E2" s="168" t="s">
        <v>429</v>
      </c>
      <c r="F2" s="48"/>
      <c r="G2" s="159"/>
      <c r="H2" s="45"/>
      <c r="I2" s="45"/>
      <c r="J2" s="45"/>
      <c r="K2" s="45"/>
      <c r="L2" s="45"/>
      <c r="M2" s="127"/>
      <c r="N2" s="127"/>
      <c r="O2" s="45"/>
    </row>
    <row r="3" spans="1:15" ht="17.100000000000001" customHeight="1">
      <c r="A3" s="8" t="s">
        <v>2</v>
      </c>
      <c r="B3" s="9" t="s">
        <v>3</v>
      </c>
      <c r="C3" s="8" t="s">
        <v>4</v>
      </c>
      <c r="D3" s="8" t="s">
        <v>5</v>
      </c>
      <c r="E3" s="8" t="s">
        <v>6</v>
      </c>
      <c r="F3" s="49" t="s">
        <v>7</v>
      </c>
      <c r="G3" s="274" t="s">
        <v>8</v>
      </c>
      <c r="H3" s="45"/>
      <c r="I3" s="126"/>
      <c r="J3" s="160"/>
      <c r="K3" s="126"/>
      <c r="L3" s="126"/>
      <c r="M3" s="127"/>
      <c r="N3" s="127"/>
      <c r="O3" s="45"/>
    </row>
    <row r="4" spans="1:15" ht="17.100000000000001" customHeight="1">
      <c r="A4" s="75">
        <f>B4</f>
        <v>15</v>
      </c>
      <c r="B4" s="75">
        <v>15</v>
      </c>
      <c r="C4" s="76" t="s">
        <v>16</v>
      </c>
      <c r="D4" s="77">
        <f>B4</f>
        <v>15</v>
      </c>
      <c r="E4" s="1" t="s">
        <v>17</v>
      </c>
      <c r="F4" s="50"/>
      <c r="G4" s="2"/>
      <c r="H4" s="45"/>
      <c r="I4" s="45"/>
      <c r="J4" s="45"/>
      <c r="K4" s="45"/>
      <c r="L4" s="45"/>
      <c r="M4" s="127"/>
      <c r="N4" s="127"/>
      <c r="O4" s="45"/>
    </row>
    <row r="5" spans="1:15" s="38" customFormat="1" ht="33.950000000000003" customHeight="1">
      <c r="A5" s="151">
        <f>B5+A4</f>
        <v>17.5</v>
      </c>
      <c r="B5" s="151">
        <v>2.5</v>
      </c>
      <c r="C5" s="152" t="s">
        <v>381</v>
      </c>
      <c r="D5" s="89">
        <f>B5+B6+B7+B8</f>
        <v>9.1</v>
      </c>
      <c r="E5" s="39" t="s">
        <v>382</v>
      </c>
      <c r="F5" s="51">
        <v>0.3</v>
      </c>
      <c r="G5" s="277"/>
      <c r="H5" s="45"/>
      <c r="I5" s="45"/>
      <c r="J5" s="45"/>
      <c r="K5" s="45"/>
      <c r="L5" s="45"/>
      <c r="M5" s="127"/>
      <c r="N5" s="127"/>
      <c r="O5" s="45"/>
    </row>
    <row r="6" spans="1:15" ht="17.100000000000001" customHeight="1">
      <c r="A6" s="151">
        <f>B6+A5</f>
        <v>18.100000000000001</v>
      </c>
      <c r="B6" s="151">
        <v>0.6</v>
      </c>
      <c r="C6" s="152" t="s">
        <v>381</v>
      </c>
      <c r="D6" s="89"/>
      <c r="E6" s="153" t="s">
        <v>383</v>
      </c>
      <c r="F6" s="50"/>
      <c r="G6" s="2"/>
      <c r="H6" s="45"/>
      <c r="I6" s="45"/>
      <c r="J6" s="45"/>
      <c r="K6" s="45"/>
      <c r="L6" s="45"/>
      <c r="M6" s="127"/>
      <c r="N6" s="127"/>
      <c r="O6" s="45"/>
    </row>
    <row r="7" spans="1:15" ht="17.100000000000001" customHeight="1">
      <c r="A7" s="89">
        <f>B7+A6</f>
        <v>21.1</v>
      </c>
      <c r="B7" s="89">
        <v>3</v>
      </c>
      <c r="C7" s="152" t="s">
        <v>381</v>
      </c>
      <c r="D7" s="89"/>
      <c r="E7" s="44" t="s">
        <v>384</v>
      </c>
      <c r="G7" s="60"/>
      <c r="H7" s="45"/>
      <c r="I7" s="45"/>
      <c r="J7" s="45"/>
      <c r="K7" s="45"/>
      <c r="L7" s="45"/>
      <c r="M7" s="127"/>
      <c r="N7" s="127"/>
      <c r="O7" s="45"/>
    </row>
    <row r="8" spans="1:15" ht="17.100000000000001" customHeight="1">
      <c r="A8" s="89">
        <f>A7+B8</f>
        <v>24.1</v>
      </c>
      <c r="B8" s="89">
        <v>3</v>
      </c>
      <c r="C8" s="152" t="s">
        <v>381</v>
      </c>
      <c r="D8" s="89"/>
      <c r="E8" s="15" t="s">
        <v>385</v>
      </c>
      <c r="F8" s="52">
        <v>2.5</v>
      </c>
      <c r="G8" s="278"/>
      <c r="H8" s="149"/>
      <c r="I8" s="149"/>
      <c r="J8" s="149"/>
      <c r="K8" s="149"/>
      <c r="L8" s="150"/>
      <c r="M8" s="161"/>
      <c r="N8" s="127"/>
      <c r="O8" s="45"/>
    </row>
    <row r="9" spans="1:15" ht="17.100000000000001" customHeight="1">
      <c r="A9" s="77">
        <f t="shared" ref="A9:A17" si="0">A8+B9</f>
        <v>47.1</v>
      </c>
      <c r="B9" s="77">
        <v>23</v>
      </c>
      <c r="C9" s="76" t="s">
        <v>16</v>
      </c>
      <c r="D9" s="77">
        <f t="shared" ref="D9:D15" si="1">B9</f>
        <v>23</v>
      </c>
      <c r="E9" s="44" t="s">
        <v>386</v>
      </c>
      <c r="G9" s="60"/>
      <c r="H9" s="45"/>
      <c r="I9" s="45"/>
      <c r="J9" s="45"/>
      <c r="K9" s="45"/>
      <c r="L9" s="45"/>
      <c r="M9" s="127"/>
      <c r="N9" s="127"/>
      <c r="O9" s="45"/>
    </row>
    <row r="10" spans="1:15" ht="17.100000000000001" customHeight="1">
      <c r="A10" s="77">
        <f>A9+B10</f>
        <v>167.1</v>
      </c>
      <c r="B10" s="77">
        <v>120</v>
      </c>
      <c r="C10" s="76" t="s">
        <v>16</v>
      </c>
      <c r="D10" s="77">
        <f t="shared" si="1"/>
        <v>120</v>
      </c>
      <c r="E10" s="44" t="s">
        <v>68</v>
      </c>
      <c r="G10" s="60"/>
      <c r="H10" s="45"/>
      <c r="I10" s="45"/>
      <c r="J10" s="45"/>
      <c r="K10" s="45"/>
      <c r="L10" s="45"/>
      <c r="M10" s="127"/>
      <c r="N10" s="127"/>
      <c r="O10" s="45"/>
    </row>
    <row r="11" spans="1:15" ht="17.100000000000001" customHeight="1">
      <c r="A11" s="86">
        <f>A10+B11</f>
        <v>201.1</v>
      </c>
      <c r="B11" s="86">
        <v>34</v>
      </c>
      <c r="C11" s="87" t="s">
        <v>67</v>
      </c>
      <c r="D11" s="86">
        <f t="shared" si="1"/>
        <v>34</v>
      </c>
      <c r="E11" s="13" t="s">
        <v>387</v>
      </c>
      <c r="F11" s="52">
        <v>5.2</v>
      </c>
      <c r="G11" s="60"/>
      <c r="H11" s="45"/>
      <c r="I11" s="45"/>
      <c r="J11" s="45"/>
      <c r="K11" s="45"/>
      <c r="L11" s="45"/>
      <c r="M11" s="127"/>
      <c r="N11" s="127"/>
      <c r="O11" s="45"/>
    </row>
    <row r="12" spans="1:15" ht="17.100000000000001" customHeight="1">
      <c r="A12" s="78">
        <f>A11+B12</f>
        <v>231.1</v>
      </c>
      <c r="B12" s="78">
        <v>30</v>
      </c>
      <c r="C12" s="79" t="s">
        <v>16</v>
      </c>
      <c r="D12" s="78">
        <f t="shared" si="1"/>
        <v>30</v>
      </c>
      <c r="E12" s="44" t="s">
        <v>68</v>
      </c>
      <c r="G12" s="60"/>
      <c r="H12" s="45"/>
      <c r="I12" s="45"/>
      <c r="J12" s="45"/>
      <c r="K12" s="45"/>
      <c r="L12" s="45"/>
      <c r="M12" s="127"/>
      <c r="N12" s="127"/>
      <c r="O12" s="45"/>
    </row>
    <row r="13" spans="1:15" ht="17.100000000000001" customHeight="1">
      <c r="A13" s="86">
        <f>A12+B13</f>
        <v>236.1</v>
      </c>
      <c r="B13" s="86">
        <v>5</v>
      </c>
      <c r="C13" s="95" t="s">
        <v>19</v>
      </c>
      <c r="D13" s="86">
        <f t="shared" si="1"/>
        <v>5</v>
      </c>
      <c r="E13" s="46" t="s">
        <v>388</v>
      </c>
      <c r="F13" s="52">
        <v>0.3</v>
      </c>
      <c r="G13" s="60"/>
      <c r="H13" s="45"/>
      <c r="I13" s="45"/>
      <c r="J13" s="45"/>
      <c r="K13" s="45"/>
      <c r="L13" s="45"/>
      <c r="M13" s="127"/>
      <c r="N13" s="161"/>
      <c r="O13" s="45"/>
    </row>
    <row r="14" spans="1:15" ht="17.100000000000001" customHeight="1">
      <c r="A14" s="78">
        <f t="shared" si="0"/>
        <v>301.10000000000002</v>
      </c>
      <c r="B14" s="78">
        <v>65</v>
      </c>
      <c r="C14" s="79" t="s">
        <v>16</v>
      </c>
      <c r="D14" s="78">
        <f t="shared" si="1"/>
        <v>65</v>
      </c>
      <c r="E14" s="44"/>
      <c r="G14" s="60"/>
      <c r="H14" s="45"/>
      <c r="I14" s="45"/>
      <c r="J14" s="45"/>
      <c r="K14" s="45"/>
      <c r="L14" s="45"/>
      <c r="M14" s="127"/>
      <c r="N14" s="127"/>
      <c r="O14" s="45"/>
    </row>
    <row r="15" spans="1:15" ht="17.100000000000001" customHeight="1">
      <c r="A15" s="86">
        <f t="shared" si="0"/>
        <v>309.10000000000002</v>
      </c>
      <c r="B15" s="86">
        <v>8</v>
      </c>
      <c r="C15" s="108" t="s">
        <v>1107</v>
      </c>
      <c r="D15" s="89">
        <f t="shared" si="1"/>
        <v>8</v>
      </c>
      <c r="E15" s="46" t="s">
        <v>389</v>
      </c>
      <c r="G15" s="60"/>
      <c r="H15" s="45"/>
      <c r="I15" s="45"/>
      <c r="J15" s="45"/>
      <c r="K15" s="45"/>
      <c r="L15" s="45"/>
      <c r="M15" s="127"/>
      <c r="N15" s="127"/>
      <c r="O15" s="45"/>
    </row>
    <row r="16" spans="1:15" ht="17.100000000000001" customHeight="1">
      <c r="A16" s="78">
        <f t="shared" si="0"/>
        <v>359.1</v>
      </c>
      <c r="B16" s="78">
        <v>50</v>
      </c>
      <c r="C16" s="79" t="s">
        <v>16</v>
      </c>
      <c r="D16" s="78">
        <f>B16+B17</f>
        <v>120</v>
      </c>
      <c r="E16" s="44" t="s">
        <v>68</v>
      </c>
      <c r="G16" s="60"/>
      <c r="H16" s="45"/>
      <c r="I16" s="45"/>
      <c r="J16" s="45"/>
      <c r="K16" s="45"/>
      <c r="L16" s="45"/>
      <c r="M16" s="127"/>
      <c r="N16" s="127"/>
      <c r="O16" s="45"/>
    </row>
    <row r="17" spans="1:15" s="38" customFormat="1" ht="17.100000000000001" customHeight="1">
      <c r="A17" s="78">
        <f t="shared" si="0"/>
        <v>429.1</v>
      </c>
      <c r="B17" s="78">
        <v>70</v>
      </c>
      <c r="C17" s="79" t="s">
        <v>16</v>
      </c>
      <c r="D17" s="78"/>
      <c r="E17" s="54" t="s">
        <v>390</v>
      </c>
      <c r="F17" s="55"/>
      <c r="G17" s="62"/>
      <c r="H17" s="45"/>
      <c r="I17" s="45"/>
      <c r="J17" s="45"/>
      <c r="K17" s="45"/>
      <c r="L17" s="45"/>
      <c r="M17" s="127"/>
      <c r="N17" s="127"/>
      <c r="O17" s="45"/>
    </row>
    <row r="18" spans="1:15" s="38" customFormat="1" ht="17.100000000000001" customHeight="1">
      <c r="A18" s="154"/>
      <c r="B18" s="154"/>
      <c r="C18" s="155" t="s">
        <v>392</v>
      </c>
      <c r="D18" s="154"/>
      <c r="E18" s="156" t="s">
        <v>391</v>
      </c>
      <c r="F18" s="157"/>
      <c r="G18" s="148"/>
      <c r="H18" s="45"/>
      <c r="I18" s="45"/>
      <c r="J18" s="45"/>
      <c r="K18" s="45"/>
      <c r="L18" s="45"/>
      <c r="M18" s="127"/>
      <c r="N18" s="127"/>
      <c r="O18" s="45"/>
    </row>
    <row r="20" spans="1:15" ht="17.100000000000001" customHeight="1">
      <c r="A20" s="5" t="s">
        <v>162</v>
      </c>
      <c r="N20" s="5"/>
    </row>
  </sheetData>
  <phoneticPr fontId="2"/>
  <pageMargins left="0.7" right="0.7" top="0.75" bottom="0.75" header="0.3" footer="0.3"/>
  <pageSetup paperSize="9"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E9BE3-C7E2-7A42-B3BD-7EA8BFADFB9E}">
  <dimension ref="A1:O16"/>
  <sheetViews>
    <sheetView zoomScale="125" zoomScaleNormal="125" workbookViewId="0"/>
  </sheetViews>
  <sheetFormatPr defaultColWidth="10.6640625" defaultRowHeight="17.100000000000001" customHeight="1"/>
  <cols>
    <col min="1" max="2" width="7.6640625" style="5" customWidth="1"/>
    <col min="3" max="3" width="16.88671875" style="5" customWidth="1"/>
    <col min="4" max="4" width="9.109375" style="5" customWidth="1"/>
    <col min="5" max="5" width="49.109375" style="5" customWidth="1"/>
    <col min="6" max="6" width="9.88671875" style="52" customWidth="1"/>
    <col min="7" max="7" width="9.6640625" style="5" customWidth="1"/>
    <col min="8" max="8" width="13.88671875" style="5" customWidth="1"/>
    <col min="9" max="11" width="14.6640625" style="5" customWidth="1"/>
    <col min="12" max="12" width="15.6640625" style="5" customWidth="1"/>
    <col min="13" max="13" width="14.109375" style="60" customWidth="1"/>
    <col min="14" max="14" width="11.6640625" style="60" customWidth="1"/>
    <col min="15" max="16384" width="10.6640625" style="5"/>
  </cols>
  <sheetData>
    <row r="1" spans="1:15" ht="17.100000000000001" customHeight="1">
      <c r="A1" s="1"/>
      <c r="B1" s="2"/>
      <c r="C1" s="3" t="s">
        <v>1192</v>
      </c>
      <c r="D1" s="4" t="s">
        <v>0</v>
      </c>
      <c r="E1" s="167" t="s">
        <v>1193</v>
      </c>
      <c r="F1" s="47"/>
      <c r="G1" s="158"/>
      <c r="H1" s="45"/>
      <c r="I1" s="45"/>
      <c r="J1" s="45"/>
      <c r="K1" s="45"/>
      <c r="L1" s="45"/>
      <c r="M1" s="127"/>
      <c r="N1" s="127"/>
      <c r="O1" s="45"/>
    </row>
    <row r="2" spans="1:15" ht="17.100000000000001" customHeight="1">
      <c r="A2" s="1"/>
      <c r="B2" s="6"/>
      <c r="C2" s="4" t="s">
        <v>1190</v>
      </c>
      <c r="D2" s="35" t="s">
        <v>1191</v>
      </c>
      <c r="E2" s="168" t="s">
        <v>1194</v>
      </c>
      <c r="F2" s="48"/>
      <c r="G2" s="159"/>
      <c r="H2" s="45"/>
      <c r="I2" s="45"/>
      <c r="J2" s="45"/>
      <c r="K2" s="45"/>
      <c r="L2" s="45"/>
      <c r="M2" s="127"/>
      <c r="N2" s="127"/>
      <c r="O2" s="45"/>
    </row>
    <row r="3" spans="1:15" ht="17.100000000000001" customHeight="1">
      <c r="A3" s="8" t="s">
        <v>2</v>
      </c>
      <c r="B3" s="9" t="s">
        <v>3</v>
      </c>
      <c r="C3" s="8" t="s">
        <v>4</v>
      </c>
      <c r="D3" s="8" t="s">
        <v>5</v>
      </c>
      <c r="E3" s="8" t="s">
        <v>6</v>
      </c>
      <c r="F3" s="49" t="s">
        <v>7</v>
      </c>
      <c r="G3" s="274" t="s">
        <v>8</v>
      </c>
      <c r="H3" s="45"/>
      <c r="I3" s="126"/>
      <c r="J3" s="160"/>
      <c r="K3" s="126"/>
      <c r="L3" s="126"/>
      <c r="M3" s="127"/>
      <c r="N3" s="127"/>
      <c r="O3" s="45"/>
    </row>
    <row r="4" spans="1:15" ht="17.100000000000001" customHeight="1">
      <c r="A4" s="75">
        <f>B4</f>
        <v>28</v>
      </c>
      <c r="B4" s="75">
        <v>28</v>
      </c>
      <c r="C4" s="76" t="s">
        <v>16</v>
      </c>
      <c r="D4" s="77">
        <f>B4</f>
        <v>28</v>
      </c>
      <c r="E4" s="1" t="s">
        <v>17</v>
      </c>
      <c r="F4" s="50"/>
      <c r="G4" s="2"/>
      <c r="H4" s="45"/>
      <c r="I4" s="45"/>
      <c r="J4" s="45"/>
      <c r="K4" s="45"/>
      <c r="L4" s="45"/>
      <c r="M4" s="127"/>
      <c r="N4" s="127"/>
      <c r="O4" s="45"/>
    </row>
    <row r="5" spans="1:15" s="38" customFormat="1" ht="17.100000000000001" customHeight="1">
      <c r="A5" s="151">
        <f>B5+A4</f>
        <v>43</v>
      </c>
      <c r="B5" s="151">
        <v>15</v>
      </c>
      <c r="C5" s="152" t="s">
        <v>381</v>
      </c>
      <c r="D5" s="89">
        <f>B5</f>
        <v>15</v>
      </c>
      <c r="E5" s="39" t="s">
        <v>1195</v>
      </c>
      <c r="F5" s="51">
        <v>3</v>
      </c>
      <c r="G5" s="277"/>
      <c r="H5" s="45"/>
      <c r="I5" s="45"/>
      <c r="J5" s="45"/>
      <c r="K5" s="45"/>
      <c r="L5" s="45"/>
      <c r="M5" s="127"/>
      <c r="N5" s="127"/>
      <c r="O5" s="45"/>
    </row>
    <row r="6" spans="1:15" s="38" customFormat="1" ht="17.100000000000001" customHeight="1">
      <c r="A6" s="75">
        <f>A5+B6</f>
        <v>138</v>
      </c>
      <c r="B6" s="75">
        <v>95</v>
      </c>
      <c r="C6" s="76" t="s">
        <v>16</v>
      </c>
      <c r="D6" s="77">
        <f t="shared" ref="D6" si="0">B6</f>
        <v>95</v>
      </c>
      <c r="E6" s="44" t="s">
        <v>175</v>
      </c>
      <c r="F6" s="51"/>
      <c r="G6" s="277"/>
      <c r="H6" s="45"/>
      <c r="I6" s="45"/>
      <c r="J6" s="45"/>
      <c r="K6" s="45"/>
      <c r="L6" s="45"/>
      <c r="M6" s="127"/>
      <c r="N6" s="127"/>
      <c r="O6" s="45"/>
    </row>
    <row r="7" spans="1:15" s="38" customFormat="1" ht="17.100000000000001" customHeight="1">
      <c r="A7" s="151">
        <f t="shared" ref="A7:A14" si="1">A6+B7</f>
        <v>142.5</v>
      </c>
      <c r="B7" s="151">
        <v>4.5</v>
      </c>
      <c r="C7" s="95" t="s">
        <v>19</v>
      </c>
      <c r="D7" s="89">
        <f>B7+B8</f>
        <v>8.5</v>
      </c>
      <c r="E7" s="39" t="s">
        <v>1196</v>
      </c>
      <c r="F7" s="51"/>
      <c r="G7" s="277"/>
      <c r="H7" s="45"/>
      <c r="I7" s="45"/>
      <c r="J7" s="45"/>
      <c r="K7" s="45"/>
      <c r="L7" s="45"/>
      <c r="M7" s="127"/>
      <c r="N7" s="127"/>
      <c r="O7" s="45"/>
    </row>
    <row r="8" spans="1:15" s="38" customFormat="1" ht="17.100000000000001" customHeight="1">
      <c r="A8" s="151">
        <f t="shared" si="1"/>
        <v>146.5</v>
      </c>
      <c r="B8" s="151">
        <v>4</v>
      </c>
      <c r="C8" s="95" t="s">
        <v>19</v>
      </c>
      <c r="D8" s="89"/>
      <c r="E8" s="39" t="s">
        <v>1197</v>
      </c>
      <c r="F8" s="51">
        <v>1.8</v>
      </c>
      <c r="G8" s="277"/>
      <c r="H8" s="45"/>
      <c r="I8" s="45"/>
      <c r="J8" s="45"/>
      <c r="K8" s="45"/>
      <c r="L8" s="45"/>
      <c r="M8" s="127"/>
      <c r="N8" s="127"/>
      <c r="O8" s="45"/>
    </row>
    <row r="9" spans="1:15" s="38" customFormat="1" ht="17.100000000000001" customHeight="1">
      <c r="A9" s="75">
        <f t="shared" si="1"/>
        <v>191.5</v>
      </c>
      <c r="B9" s="75">
        <v>45</v>
      </c>
      <c r="C9" s="76" t="s">
        <v>16</v>
      </c>
      <c r="D9" s="77">
        <f t="shared" ref="D9:D11" si="2">B9</f>
        <v>45</v>
      </c>
      <c r="E9" s="44" t="s">
        <v>175</v>
      </c>
      <c r="F9" s="51"/>
      <c r="G9" s="277"/>
      <c r="H9" s="45"/>
      <c r="I9" s="45"/>
      <c r="J9" s="45"/>
      <c r="K9" s="45"/>
      <c r="L9" s="45"/>
      <c r="M9" s="127"/>
      <c r="N9" s="127"/>
      <c r="O9" s="45"/>
    </row>
    <row r="10" spans="1:15" s="38" customFormat="1" ht="17.100000000000001" customHeight="1">
      <c r="A10" s="151">
        <f t="shared" si="1"/>
        <v>199.5</v>
      </c>
      <c r="B10" s="151">
        <v>8</v>
      </c>
      <c r="C10" s="108" t="s">
        <v>1107</v>
      </c>
      <c r="D10" s="89">
        <f t="shared" si="2"/>
        <v>8</v>
      </c>
      <c r="E10" s="39" t="s">
        <v>1198</v>
      </c>
      <c r="F10" s="51"/>
      <c r="G10" s="277"/>
      <c r="H10" s="45"/>
      <c r="I10" s="45"/>
      <c r="J10" s="45"/>
      <c r="K10" s="45"/>
      <c r="L10" s="45"/>
      <c r="M10" s="127"/>
      <c r="N10" s="127"/>
      <c r="O10" s="45"/>
    </row>
    <row r="11" spans="1:15" s="38" customFormat="1" ht="17.100000000000001" customHeight="1">
      <c r="A11" s="75">
        <f t="shared" si="1"/>
        <v>226.5</v>
      </c>
      <c r="B11" s="75">
        <v>27</v>
      </c>
      <c r="C11" s="79" t="s">
        <v>16</v>
      </c>
      <c r="D11" s="78">
        <f t="shared" si="2"/>
        <v>27</v>
      </c>
      <c r="E11" s="44" t="s">
        <v>1199</v>
      </c>
      <c r="F11" s="51"/>
      <c r="G11" s="277"/>
      <c r="H11" s="45"/>
      <c r="I11" s="45"/>
      <c r="J11" s="45"/>
      <c r="K11" s="45"/>
      <c r="L11" s="45"/>
      <c r="M11" s="127"/>
      <c r="N11" s="127"/>
      <c r="O11" s="45"/>
    </row>
    <row r="12" spans="1:15" s="38" customFormat="1" ht="17.100000000000001" customHeight="1">
      <c r="A12" s="151">
        <f t="shared" si="1"/>
        <v>231.5</v>
      </c>
      <c r="B12" s="151">
        <v>5</v>
      </c>
      <c r="C12" s="152" t="s">
        <v>352</v>
      </c>
      <c r="D12" s="89">
        <f>B12</f>
        <v>5</v>
      </c>
      <c r="E12" s="39" t="s">
        <v>351</v>
      </c>
      <c r="F12" s="51"/>
      <c r="G12" s="277"/>
      <c r="H12" s="45"/>
      <c r="I12" s="45"/>
      <c r="J12" s="45"/>
      <c r="K12" s="45"/>
      <c r="L12" s="45"/>
      <c r="M12" s="127"/>
      <c r="N12" s="127"/>
      <c r="O12" s="45"/>
    </row>
    <row r="13" spans="1:15" s="38" customFormat="1" ht="17.100000000000001" customHeight="1">
      <c r="A13" s="75">
        <f t="shared" si="1"/>
        <v>235.5</v>
      </c>
      <c r="B13" s="75">
        <v>4</v>
      </c>
      <c r="C13" s="79" t="s">
        <v>16</v>
      </c>
      <c r="D13" s="78"/>
      <c r="E13" s="54" t="s">
        <v>1200</v>
      </c>
      <c r="F13" s="51"/>
      <c r="G13" s="277"/>
      <c r="H13" s="45"/>
      <c r="I13" s="45"/>
      <c r="J13" s="45"/>
      <c r="K13" s="45"/>
      <c r="L13" s="45"/>
      <c r="M13" s="127"/>
      <c r="N13" s="127"/>
      <c r="O13" s="45"/>
    </row>
    <row r="14" spans="1:15" s="38" customFormat="1" ht="17.100000000000001" customHeight="1">
      <c r="A14" s="163">
        <f t="shared" si="1"/>
        <v>235.5</v>
      </c>
      <c r="B14" s="163"/>
      <c r="C14" s="253" t="s">
        <v>500</v>
      </c>
      <c r="D14" s="113"/>
      <c r="E14" s="146" t="s">
        <v>934</v>
      </c>
      <c r="F14" s="145"/>
      <c r="G14" s="276"/>
      <c r="H14" s="45"/>
      <c r="I14" s="45"/>
      <c r="J14" s="45"/>
      <c r="K14" s="45"/>
      <c r="L14" s="45"/>
      <c r="M14" s="127"/>
      <c r="N14" s="127"/>
      <c r="O14" s="45"/>
    </row>
    <row r="16" spans="1:15" ht="17.100000000000001" customHeight="1">
      <c r="N16" s="5"/>
    </row>
  </sheetData>
  <phoneticPr fontId="2"/>
  <pageMargins left="0.7" right="0.7" top="0.75" bottom="0.75" header="0.3" footer="0.3"/>
  <pageSetup paperSize="9"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BC792-FBA8-2B4A-9B6A-97AA12DFB4B5}">
  <dimension ref="A1:N34"/>
  <sheetViews>
    <sheetView zoomScale="125" zoomScaleNormal="125" workbookViewId="0"/>
  </sheetViews>
  <sheetFormatPr defaultColWidth="10.6640625" defaultRowHeight="17.100000000000001" customHeight="1"/>
  <cols>
    <col min="1" max="2" width="7.6640625" style="5" customWidth="1"/>
    <col min="3" max="3" width="20.44140625" style="5" customWidth="1"/>
    <col min="4" max="4" width="9.109375" style="5" customWidth="1"/>
    <col min="5" max="5" width="49.44140625" style="67" customWidth="1"/>
    <col min="6" max="6" width="9.88671875" style="52" customWidth="1"/>
    <col min="7" max="7" width="13.33203125" style="5" customWidth="1"/>
    <col min="8" max="8" width="12"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457</v>
      </c>
      <c r="D1" s="4" t="s">
        <v>0</v>
      </c>
      <c r="E1" s="167" t="s">
        <v>486</v>
      </c>
      <c r="F1" s="47" t="s">
        <v>485</v>
      </c>
      <c r="G1" s="36" t="s">
        <v>310</v>
      </c>
    </row>
    <row r="2" spans="1:13" ht="17.100000000000001" customHeight="1">
      <c r="A2" s="1"/>
      <c r="B2" s="6"/>
      <c r="C2" s="4" t="s">
        <v>484</v>
      </c>
      <c r="D2" s="35" t="s">
        <v>443</v>
      </c>
      <c r="E2" s="168" t="s">
        <v>487</v>
      </c>
      <c r="F2" s="48"/>
      <c r="G2" s="25"/>
    </row>
    <row r="3" spans="1:13" ht="17.100000000000001" customHeight="1">
      <c r="A3" s="8" t="s">
        <v>2</v>
      </c>
      <c r="B3" s="9" t="s">
        <v>3</v>
      </c>
      <c r="C3" s="8" t="s">
        <v>4</v>
      </c>
      <c r="D3" s="8" t="s">
        <v>5</v>
      </c>
      <c r="E3" s="8" t="s">
        <v>6</v>
      </c>
      <c r="F3" s="49" t="s">
        <v>7</v>
      </c>
      <c r="G3" s="274" t="s">
        <v>8</v>
      </c>
      <c r="H3" s="10" t="s">
        <v>1318</v>
      </c>
      <c r="I3" s="126"/>
      <c r="J3" s="126"/>
      <c r="K3" s="126"/>
      <c r="L3" s="126"/>
      <c r="M3" s="127"/>
    </row>
    <row r="4" spans="1:13" s="38" customFormat="1" ht="17.100000000000001" customHeight="1">
      <c r="A4" s="131">
        <f>B4</f>
        <v>10</v>
      </c>
      <c r="B4" s="131">
        <v>10</v>
      </c>
      <c r="C4" s="132" t="s">
        <v>188</v>
      </c>
      <c r="D4" s="131">
        <f t="shared" ref="D4:D10" si="0">B4</f>
        <v>10</v>
      </c>
      <c r="E4" s="124" t="s">
        <v>315</v>
      </c>
      <c r="F4" s="129"/>
      <c r="G4" s="275"/>
      <c r="H4" s="178"/>
      <c r="I4" s="126"/>
      <c r="J4" s="126"/>
      <c r="K4" s="126"/>
      <c r="L4" s="126"/>
      <c r="M4" s="127"/>
    </row>
    <row r="5" spans="1:13" s="38" customFormat="1" ht="17.100000000000001" customHeight="1">
      <c r="A5" s="139">
        <f>A4+B5</f>
        <v>50</v>
      </c>
      <c r="B5" s="139">
        <v>40</v>
      </c>
      <c r="C5" s="171" t="s">
        <v>343</v>
      </c>
      <c r="D5" s="171">
        <f t="shared" si="0"/>
        <v>40</v>
      </c>
      <c r="E5" s="124" t="s">
        <v>475</v>
      </c>
      <c r="F5" s="129"/>
      <c r="G5" s="275"/>
      <c r="H5" s="178"/>
      <c r="I5" s="126"/>
      <c r="J5" s="126"/>
      <c r="K5" s="126"/>
      <c r="L5" s="126"/>
      <c r="M5" s="127"/>
    </row>
    <row r="6" spans="1:13" s="38" customFormat="1" ht="17.100000000000001" customHeight="1">
      <c r="A6" s="131">
        <f t="shared" ref="A6:A31" si="1">A5+B6</f>
        <v>56</v>
      </c>
      <c r="B6" s="131">
        <v>6</v>
      </c>
      <c r="C6" s="132" t="s">
        <v>182</v>
      </c>
      <c r="D6" s="131">
        <f t="shared" si="0"/>
        <v>6</v>
      </c>
      <c r="E6" s="124" t="s">
        <v>490</v>
      </c>
      <c r="F6" s="129"/>
      <c r="G6" s="275" t="s">
        <v>1319</v>
      </c>
      <c r="H6" s="45" t="s">
        <v>489</v>
      </c>
      <c r="I6" s="126"/>
      <c r="J6" s="126"/>
      <c r="K6" s="126"/>
      <c r="L6" s="126"/>
      <c r="M6" s="127"/>
    </row>
    <row r="7" spans="1:13" s="38" customFormat="1" ht="17.100000000000001" customHeight="1">
      <c r="A7" s="174">
        <f t="shared" si="1"/>
        <v>64.5</v>
      </c>
      <c r="B7" s="174">
        <v>8.5</v>
      </c>
      <c r="C7" s="175" t="s">
        <v>491</v>
      </c>
      <c r="D7" s="174">
        <f t="shared" si="0"/>
        <v>8.5</v>
      </c>
      <c r="E7" s="124" t="s">
        <v>492</v>
      </c>
      <c r="F7" s="129"/>
      <c r="G7" s="275"/>
      <c r="H7" s="178"/>
      <c r="I7" s="126"/>
      <c r="J7" s="126"/>
      <c r="K7" s="126"/>
      <c r="L7" s="126"/>
      <c r="M7" s="127"/>
    </row>
    <row r="8" spans="1:13" s="38" customFormat="1" ht="17.100000000000001" customHeight="1">
      <c r="A8" s="131">
        <f t="shared" si="1"/>
        <v>69.5</v>
      </c>
      <c r="B8" s="131">
        <v>5</v>
      </c>
      <c r="C8" s="132" t="s">
        <v>182</v>
      </c>
      <c r="D8" s="131">
        <f t="shared" si="0"/>
        <v>5</v>
      </c>
      <c r="E8" s="124" t="s">
        <v>490</v>
      </c>
      <c r="F8" s="129"/>
      <c r="G8" s="275" t="s">
        <v>491</v>
      </c>
      <c r="H8" s="45" t="s">
        <v>493</v>
      </c>
      <c r="I8" s="126"/>
      <c r="J8" s="126"/>
      <c r="K8" s="126"/>
      <c r="L8" s="126"/>
      <c r="M8" s="127"/>
    </row>
    <row r="9" spans="1:13" s="38" customFormat="1" ht="17.100000000000001" customHeight="1">
      <c r="A9" s="174">
        <f t="shared" si="1"/>
        <v>73.5</v>
      </c>
      <c r="B9" s="174">
        <v>4</v>
      </c>
      <c r="C9" s="175" t="s">
        <v>494</v>
      </c>
      <c r="D9" s="174">
        <f t="shared" si="0"/>
        <v>4</v>
      </c>
      <c r="E9" s="124" t="s">
        <v>464</v>
      </c>
      <c r="F9" s="129"/>
      <c r="G9" s="275"/>
      <c r="H9" s="178"/>
      <c r="I9" s="126"/>
      <c r="J9" s="126"/>
      <c r="K9" s="126"/>
      <c r="L9" s="126"/>
      <c r="M9" s="127"/>
    </row>
    <row r="10" spans="1:13" s="38" customFormat="1" ht="17.100000000000001" customHeight="1">
      <c r="A10" s="131">
        <f t="shared" si="1"/>
        <v>76.5</v>
      </c>
      <c r="B10" s="131">
        <v>3</v>
      </c>
      <c r="C10" s="79" t="s">
        <v>16</v>
      </c>
      <c r="D10" s="78">
        <f t="shared" si="0"/>
        <v>3</v>
      </c>
      <c r="E10" s="13" t="s">
        <v>260</v>
      </c>
      <c r="F10" s="129"/>
      <c r="G10" s="275"/>
      <c r="H10" s="178"/>
      <c r="I10" s="126"/>
      <c r="J10" s="126"/>
      <c r="K10" s="126"/>
      <c r="L10" s="126"/>
      <c r="M10" s="127"/>
    </row>
    <row r="11" spans="1:13" s="38" customFormat="1" ht="17.100000000000001" customHeight="1">
      <c r="A11" s="140">
        <f t="shared" si="1"/>
        <v>86.5</v>
      </c>
      <c r="B11" s="140">
        <v>10</v>
      </c>
      <c r="C11" s="99" t="s">
        <v>495</v>
      </c>
      <c r="D11" s="140">
        <f>B11+B12</f>
        <v>24</v>
      </c>
      <c r="E11" s="124" t="s">
        <v>462</v>
      </c>
      <c r="F11" s="129"/>
      <c r="G11" s="275"/>
      <c r="H11" s="178"/>
      <c r="I11" s="126"/>
      <c r="J11" s="126"/>
      <c r="K11" s="126"/>
      <c r="L11" s="126"/>
      <c r="M11" s="127"/>
    </row>
    <row r="12" spans="1:13" s="38" customFormat="1" ht="17.100000000000001" customHeight="1">
      <c r="A12" s="174">
        <f t="shared" si="1"/>
        <v>100.5</v>
      </c>
      <c r="B12" s="174">
        <v>14</v>
      </c>
      <c r="C12" s="14" t="s">
        <v>495</v>
      </c>
      <c r="D12" s="174"/>
      <c r="E12" s="124" t="s">
        <v>496</v>
      </c>
      <c r="F12" s="129"/>
      <c r="G12" s="275"/>
      <c r="H12" s="178"/>
      <c r="I12" s="126"/>
      <c r="J12" s="126"/>
      <c r="K12" s="126"/>
      <c r="L12" s="126"/>
      <c r="M12" s="127"/>
    </row>
    <row r="13" spans="1:13" s="38" customFormat="1" ht="17.100000000000001" customHeight="1">
      <c r="A13" s="131">
        <f t="shared" si="1"/>
        <v>104.5</v>
      </c>
      <c r="B13" s="131">
        <v>4</v>
      </c>
      <c r="C13" s="79" t="s">
        <v>16</v>
      </c>
      <c r="D13" s="78">
        <f>B13</f>
        <v>4</v>
      </c>
      <c r="E13" s="176" t="s">
        <v>476</v>
      </c>
      <c r="F13" s="129"/>
      <c r="G13" s="275" t="s">
        <v>1320</v>
      </c>
      <c r="H13" s="45" t="s">
        <v>497</v>
      </c>
      <c r="I13" s="126"/>
      <c r="J13" s="126"/>
      <c r="K13" s="126"/>
      <c r="L13" s="126"/>
      <c r="M13" s="127"/>
    </row>
    <row r="14" spans="1:13" s="38" customFormat="1" ht="17.100000000000001" customHeight="1">
      <c r="A14" s="174">
        <f t="shared" si="1"/>
        <v>108.5</v>
      </c>
      <c r="B14" s="174">
        <v>4</v>
      </c>
      <c r="C14" s="175" t="s">
        <v>498</v>
      </c>
      <c r="D14" s="174">
        <f>B14</f>
        <v>4</v>
      </c>
      <c r="E14" s="124" t="s">
        <v>464</v>
      </c>
      <c r="F14" s="129"/>
      <c r="G14" s="275"/>
      <c r="H14" s="178"/>
      <c r="I14" s="126"/>
      <c r="J14" s="126"/>
      <c r="K14" s="126"/>
      <c r="L14" s="126"/>
      <c r="M14" s="127"/>
    </row>
    <row r="15" spans="1:13" s="38" customFormat="1" ht="17.100000000000001" customHeight="1">
      <c r="A15" s="131">
        <f t="shared" si="1"/>
        <v>122.5</v>
      </c>
      <c r="B15" s="131">
        <v>14</v>
      </c>
      <c r="C15" s="79" t="s">
        <v>16</v>
      </c>
      <c r="D15" s="78">
        <f>B15</f>
        <v>14</v>
      </c>
      <c r="E15" s="13" t="s">
        <v>260</v>
      </c>
      <c r="F15" s="129"/>
      <c r="G15" s="275"/>
      <c r="H15" s="178"/>
      <c r="I15" s="126"/>
      <c r="J15" s="126"/>
      <c r="K15" s="126"/>
      <c r="L15" s="126"/>
      <c r="M15" s="127"/>
    </row>
    <row r="16" spans="1:13" s="38" customFormat="1" ht="17.100000000000001" customHeight="1">
      <c r="A16" s="174">
        <f t="shared" si="1"/>
        <v>124.5</v>
      </c>
      <c r="B16" s="174">
        <v>2</v>
      </c>
      <c r="C16" s="175" t="s">
        <v>499</v>
      </c>
      <c r="D16" s="174">
        <f>B16</f>
        <v>2</v>
      </c>
      <c r="E16" s="124" t="s">
        <v>464</v>
      </c>
      <c r="F16" s="129"/>
      <c r="G16" s="275"/>
      <c r="H16" s="178"/>
      <c r="I16" s="126"/>
      <c r="J16" s="126"/>
      <c r="K16" s="126"/>
      <c r="L16" s="126"/>
      <c r="M16" s="127"/>
    </row>
    <row r="17" spans="1:13" s="38" customFormat="1" ht="17.100000000000001" customHeight="1">
      <c r="A17" s="131">
        <f t="shared" si="1"/>
        <v>128.5</v>
      </c>
      <c r="B17" s="131">
        <v>4</v>
      </c>
      <c r="C17" s="79" t="s">
        <v>16</v>
      </c>
      <c r="D17" s="78">
        <f>B17</f>
        <v>4</v>
      </c>
      <c r="E17" s="13" t="s">
        <v>260</v>
      </c>
      <c r="F17" s="129"/>
      <c r="G17" s="275"/>
      <c r="H17" s="178"/>
      <c r="I17" s="126"/>
      <c r="J17" s="126"/>
      <c r="K17" s="126"/>
      <c r="L17" s="126"/>
      <c r="M17" s="127"/>
    </row>
    <row r="18" spans="1:13" s="38" customFormat="1" ht="17.100000000000001" customHeight="1">
      <c r="A18" s="140">
        <f t="shared" si="1"/>
        <v>132.5</v>
      </c>
      <c r="B18" s="140">
        <v>4</v>
      </c>
      <c r="C18" s="99" t="s">
        <v>447</v>
      </c>
      <c r="D18" s="140">
        <f>B18+B19+B20+B21+B22+B23+B24+B25+B26</f>
        <v>54</v>
      </c>
      <c r="E18" s="124" t="s">
        <v>502</v>
      </c>
      <c r="F18" s="129">
        <v>2</v>
      </c>
      <c r="G18" s="275"/>
      <c r="H18" s="178"/>
      <c r="I18" s="126"/>
      <c r="J18" s="126"/>
      <c r="K18" s="126"/>
      <c r="L18" s="126"/>
      <c r="M18" s="127"/>
    </row>
    <row r="19" spans="1:13" s="38" customFormat="1" ht="17.100000000000001" customHeight="1">
      <c r="A19" s="140">
        <f t="shared" si="1"/>
        <v>138.5</v>
      </c>
      <c r="B19" s="140">
        <v>6</v>
      </c>
      <c r="C19" s="99" t="s">
        <v>447</v>
      </c>
      <c r="D19" s="140"/>
      <c r="E19" s="124" t="s">
        <v>465</v>
      </c>
      <c r="F19" s="129"/>
      <c r="G19" s="275"/>
      <c r="H19" s="178"/>
      <c r="I19" s="126"/>
      <c r="J19" s="126"/>
      <c r="K19" s="126"/>
      <c r="L19" s="126"/>
      <c r="M19" s="127"/>
    </row>
    <row r="20" spans="1:13" s="38" customFormat="1" ht="17.100000000000001" customHeight="1">
      <c r="A20" s="174">
        <f t="shared" si="1"/>
        <v>139.5</v>
      </c>
      <c r="B20" s="174">
        <v>1</v>
      </c>
      <c r="C20" s="14" t="s">
        <v>447</v>
      </c>
      <c r="D20" s="174"/>
      <c r="E20" s="124" t="s">
        <v>464</v>
      </c>
      <c r="F20" s="129"/>
      <c r="G20" s="275"/>
      <c r="H20" s="178"/>
      <c r="I20" s="126"/>
      <c r="J20" s="126"/>
      <c r="K20" s="126"/>
      <c r="L20" s="126"/>
      <c r="M20" s="127"/>
    </row>
    <row r="21" spans="1:13" s="38" customFormat="1" ht="17.100000000000001" customHeight="1">
      <c r="A21" s="140">
        <f t="shared" si="1"/>
        <v>150.5</v>
      </c>
      <c r="B21" s="140">
        <v>11</v>
      </c>
      <c r="C21" s="99" t="s">
        <v>447</v>
      </c>
      <c r="D21" s="140"/>
      <c r="E21" s="124" t="s">
        <v>503</v>
      </c>
      <c r="F21" s="129"/>
      <c r="G21" s="275"/>
      <c r="H21" s="178"/>
      <c r="I21" s="126"/>
      <c r="J21" s="126"/>
      <c r="K21" s="126"/>
      <c r="L21" s="126"/>
      <c r="M21" s="127"/>
    </row>
    <row r="22" spans="1:13" s="38" customFormat="1" ht="17.100000000000001" customHeight="1">
      <c r="A22" s="140">
        <f t="shared" si="1"/>
        <v>152.5</v>
      </c>
      <c r="B22" s="140">
        <v>2</v>
      </c>
      <c r="C22" s="99" t="s">
        <v>447</v>
      </c>
      <c r="D22" s="140"/>
      <c r="E22" s="124" t="s">
        <v>504</v>
      </c>
      <c r="F22" s="129"/>
      <c r="G22" s="275" t="s">
        <v>1321</v>
      </c>
      <c r="H22" s="45" t="s">
        <v>505</v>
      </c>
      <c r="I22" s="126"/>
      <c r="J22" s="126"/>
      <c r="K22" s="126"/>
      <c r="L22" s="126"/>
      <c r="M22" s="127"/>
    </row>
    <row r="23" spans="1:13" s="38" customFormat="1" ht="17.100000000000001" customHeight="1">
      <c r="A23" s="140">
        <f t="shared" si="1"/>
        <v>164.5</v>
      </c>
      <c r="B23" s="140">
        <v>12</v>
      </c>
      <c r="C23" s="99" t="s">
        <v>447</v>
      </c>
      <c r="D23" s="140"/>
      <c r="E23" s="124" t="s">
        <v>506</v>
      </c>
      <c r="F23" s="129"/>
      <c r="G23" s="275"/>
      <c r="H23" s="178"/>
      <c r="I23" s="126"/>
      <c r="J23" s="126"/>
      <c r="K23" s="126"/>
      <c r="L23" s="126"/>
      <c r="M23" s="127"/>
    </row>
    <row r="24" spans="1:13" s="38" customFormat="1" ht="17.100000000000001" customHeight="1">
      <c r="A24" s="174">
        <f t="shared" si="1"/>
        <v>166.5</v>
      </c>
      <c r="B24" s="174">
        <v>2</v>
      </c>
      <c r="C24" s="14" t="s">
        <v>447</v>
      </c>
      <c r="D24" s="174"/>
      <c r="E24" s="124" t="s">
        <v>464</v>
      </c>
      <c r="F24" s="129"/>
      <c r="G24" s="275"/>
      <c r="H24" s="178"/>
      <c r="I24" s="126"/>
      <c r="J24" s="126"/>
      <c r="K24" s="126"/>
      <c r="L24" s="126"/>
      <c r="M24" s="127"/>
    </row>
    <row r="25" spans="1:13" s="38" customFormat="1" ht="17.100000000000001" customHeight="1">
      <c r="A25" s="140">
        <f t="shared" si="1"/>
        <v>176.5</v>
      </c>
      <c r="B25" s="140">
        <v>10</v>
      </c>
      <c r="C25" s="99" t="s">
        <v>447</v>
      </c>
      <c r="D25" s="140"/>
      <c r="E25" s="124" t="s">
        <v>507</v>
      </c>
      <c r="F25" s="129"/>
      <c r="G25" s="275"/>
      <c r="H25" s="178"/>
      <c r="I25" s="126"/>
      <c r="J25" s="126"/>
      <c r="K25" s="126"/>
      <c r="L25" s="126"/>
      <c r="M25" s="127"/>
    </row>
    <row r="26" spans="1:13" s="38" customFormat="1" ht="17.100000000000001" customHeight="1">
      <c r="A26" s="174">
        <f t="shared" si="1"/>
        <v>182.5</v>
      </c>
      <c r="B26" s="174">
        <v>6</v>
      </c>
      <c r="C26" s="14" t="s">
        <v>447</v>
      </c>
      <c r="D26" s="174"/>
      <c r="E26" s="124" t="s">
        <v>464</v>
      </c>
      <c r="F26" s="129"/>
      <c r="G26" s="275"/>
      <c r="H26" s="178"/>
      <c r="I26" s="126"/>
      <c r="J26" s="126"/>
      <c r="K26" s="126"/>
      <c r="L26" s="126"/>
      <c r="M26" s="127"/>
    </row>
    <row r="27" spans="1:13" s="38" customFormat="1" ht="17.100000000000001" customHeight="1">
      <c r="A27" s="131">
        <f t="shared" si="1"/>
        <v>187.5</v>
      </c>
      <c r="B27" s="173">
        <v>5</v>
      </c>
      <c r="C27" s="79" t="s">
        <v>16</v>
      </c>
      <c r="D27" s="78">
        <f>B27</f>
        <v>5</v>
      </c>
      <c r="E27" s="13" t="s">
        <v>260</v>
      </c>
      <c r="F27" s="125"/>
      <c r="G27" s="275"/>
      <c r="H27" s="45"/>
      <c r="I27" s="126"/>
      <c r="J27" s="126"/>
      <c r="K27" s="126"/>
      <c r="L27" s="126"/>
      <c r="M27" s="127"/>
    </row>
    <row r="28" spans="1:13" s="38" customFormat="1" ht="17.100000000000001" customHeight="1">
      <c r="A28" s="131">
        <f t="shared" si="1"/>
        <v>188.5</v>
      </c>
      <c r="B28" s="131">
        <v>1</v>
      </c>
      <c r="C28" s="132" t="s">
        <v>467</v>
      </c>
      <c r="D28" s="131">
        <f>B28</f>
        <v>1</v>
      </c>
      <c r="E28" s="124" t="s">
        <v>468</v>
      </c>
      <c r="F28" s="125"/>
      <c r="G28" s="275"/>
      <c r="H28" s="45"/>
      <c r="I28" s="126"/>
      <c r="J28" s="126"/>
      <c r="K28" s="126"/>
      <c r="L28" s="126"/>
      <c r="M28" s="127"/>
    </row>
    <row r="29" spans="1:13" s="38" customFormat="1" ht="17.100000000000001" customHeight="1">
      <c r="A29" s="131">
        <f t="shared" si="1"/>
        <v>189</v>
      </c>
      <c r="B29" s="131">
        <v>0.5</v>
      </c>
      <c r="C29" s="79" t="s">
        <v>16</v>
      </c>
      <c r="D29" s="173">
        <f>B29</f>
        <v>0.5</v>
      </c>
      <c r="E29" s="44" t="s">
        <v>469</v>
      </c>
      <c r="F29" s="125"/>
      <c r="G29" s="275"/>
      <c r="H29" s="45"/>
      <c r="I29" s="126"/>
      <c r="J29" s="126"/>
      <c r="K29" s="126"/>
      <c r="L29" s="126"/>
      <c r="M29" s="127"/>
    </row>
    <row r="30" spans="1:13" s="38" customFormat="1" ht="17.100000000000001" customHeight="1">
      <c r="A30" s="133">
        <f t="shared" si="1"/>
        <v>201</v>
      </c>
      <c r="B30" s="133">
        <v>12</v>
      </c>
      <c r="C30" s="142" t="s">
        <v>470</v>
      </c>
      <c r="D30" s="133">
        <f>B30</f>
        <v>12</v>
      </c>
      <c r="E30" s="124" t="s">
        <v>472</v>
      </c>
      <c r="F30" s="129">
        <v>2.1</v>
      </c>
      <c r="G30" s="275"/>
      <c r="H30" s="45"/>
      <c r="I30" s="126"/>
      <c r="J30" s="126"/>
      <c r="K30" s="126"/>
      <c r="L30" s="126"/>
      <c r="M30" s="127"/>
    </row>
    <row r="31" spans="1:13" s="38" customFormat="1" ht="17.100000000000001" customHeight="1">
      <c r="A31" s="131">
        <f t="shared" si="1"/>
        <v>207</v>
      </c>
      <c r="B31" s="131">
        <v>6</v>
      </c>
      <c r="C31" s="79" t="s">
        <v>16</v>
      </c>
      <c r="D31" s="78">
        <f>B31</f>
        <v>6</v>
      </c>
      <c r="E31" s="13" t="s">
        <v>260</v>
      </c>
      <c r="F31" s="125"/>
      <c r="G31" s="275"/>
      <c r="H31" s="45"/>
      <c r="I31" s="126"/>
      <c r="J31" s="126"/>
      <c r="K31" s="126"/>
      <c r="L31" s="126"/>
      <c r="M31" s="127"/>
    </row>
    <row r="32" spans="1:13" s="38" customFormat="1" ht="17.100000000000001" customHeight="1">
      <c r="A32" s="163"/>
      <c r="B32" s="163"/>
      <c r="C32" s="113" t="s">
        <v>500</v>
      </c>
      <c r="D32" s="113"/>
      <c r="E32" s="146" t="s">
        <v>501</v>
      </c>
      <c r="F32" s="179"/>
      <c r="G32" s="276"/>
      <c r="H32" s="74"/>
      <c r="I32" s="126"/>
      <c r="J32" s="126"/>
      <c r="K32" s="126"/>
      <c r="L32" s="126"/>
      <c r="M32" s="127"/>
    </row>
    <row r="33" spans="1:14" ht="17.100000000000001" customHeight="1">
      <c r="F33" s="5"/>
      <c r="H33" s="71"/>
      <c r="I33" s="71"/>
      <c r="J33" s="71"/>
      <c r="K33" s="71"/>
      <c r="L33" s="71"/>
      <c r="M33" s="71"/>
      <c r="N33" s="71"/>
    </row>
    <row r="34" spans="1:14" ht="17.100000000000001" customHeight="1">
      <c r="A34" s="5" t="s">
        <v>162</v>
      </c>
      <c r="M34" s="5"/>
    </row>
  </sheetData>
  <phoneticPr fontId="2"/>
  <pageMargins left="0.7" right="0.7" top="0.75" bottom="0.75" header="0.3" footer="0.3"/>
  <pageSetup paperSize="9" orientation="portrait"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9B8E8-A987-664B-A729-B2249BCF135E}">
  <dimension ref="A1:N34"/>
  <sheetViews>
    <sheetView zoomScale="125" zoomScaleNormal="125" workbookViewId="0"/>
  </sheetViews>
  <sheetFormatPr defaultColWidth="10.6640625" defaultRowHeight="17.100000000000001" customHeight="1"/>
  <cols>
    <col min="1" max="2" width="7.6640625" style="5" customWidth="1"/>
    <col min="3" max="3" width="20.44140625" style="5" customWidth="1"/>
    <col min="4" max="4" width="9.109375" style="5" customWidth="1"/>
    <col min="5" max="5" width="49.44140625" style="67" customWidth="1"/>
    <col min="6" max="6" width="9.88671875" style="52" customWidth="1"/>
    <col min="7" max="7" width="13.33203125" style="5" customWidth="1"/>
    <col min="8" max="8" width="11.5546875" style="5" customWidth="1"/>
    <col min="9" max="9" width="18.88671875" style="5" customWidth="1"/>
    <col min="10" max="11" width="15.5546875" style="5" customWidth="1"/>
    <col min="12" max="12" width="15.6640625" style="5" customWidth="1"/>
    <col min="13" max="13" width="14.109375" style="60" customWidth="1"/>
    <col min="14" max="14" width="14.33203125" style="5" customWidth="1"/>
    <col min="15" max="16384" width="10.6640625" style="5"/>
  </cols>
  <sheetData>
    <row r="1" spans="1:14" ht="17.100000000000001" customHeight="1">
      <c r="A1" s="1"/>
      <c r="B1" s="2"/>
      <c r="C1" s="4" t="s">
        <v>457</v>
      </c>
      <c r="D1" s="4" t="s">
        <v>0</v>
      </c>
      <c r="E1" s="167" t="s">
        <v>459</v>
      </c>
      <c r="F1" s="47" t="s">
        <v>478</v>
      </c>
      <c r="G1" s="36" t="s">
        <v>310</v>
      </c>
    </row>
    <row r="2" spans="1:14" ht="17.100000000000001" customHeight="1">
      <c r="A2" s="1"/>
      <c r="B2" s="6"/>
      <c r="C2" s="4" t="s">
        <v>458</v>
      </c>
      <c r="D2" s="35" t="s">
        <v>443</v>
      </c>
      <c r="E2" s="168" t="s">
        <v>460</v>
      </c>
      <c r="F2" s="48"/>
      <c r="G2" s="25"/>
    </row>
    <row r="3" spans="1:14" ht="17.100000000000001" customHeight="1">
      <c r="A3" s="8" t="s">
        <v>2</v>
      </c>
      <c r="B3" s="9" t="s">
        <v>3</v>
      </c>
      <c r="C3" s="8" t="s">
        <v>4</v>
      </c>
      <c r="D3" s="8" t="s">
        <v>5</v>
      </c>
      <c r="E3" s="8" t="s">
        <v>6</v>
      </c>
      <c r="F3" s="49" t="s">
        <v>7</v>
      </c>
      <c r="G3" s="274" t="s">
        <v>8</v>
      </c>
      <c r="H3" s="10" t="s">
        <v>1318</v>
      </c>
      <c r="I3" s="10" t="s">
        <v>9</v>
      </c>
      <c r="J3" s="11" t="s">
        <v>10</v>
      </c>
      <c r="K3" s="12" t="s">
        <v>11</v>
      </c>
      <c r="L3" s="11" t="s">
        <v>12</v>
      </c>
      <c r="M3" s="11" t="s">
        <v>13</v>
      </c>
      <c r="N3" s="61" t="s">
        <v>14</v>
      </c>
    </row>
    <row r="4" spans="1:14" s="38" customFormat="1" ht="17.100000000000001" customHeight="1">
      <c r="A4" s="131">
        <f>B4</f>
        <v>6</v>
      </c>
      <c r="B4" s="131">
        <v>6</v>
      </c>
      <c r="C4" s="132" t="s">
        <v>188</v>
      </c>
      <c r="D4" s="131">
        <f t="shared" ref="D4:D6" si="0">B4</f>
        <v>6</v>
      </c>
      <c r="E4" s="124" t="s">
        <v>315</v>
      </c>
      <c r="F4" s="129"/>
      <c r="G4" s="275"/>
      <c r="H4" s="178"/>
      <c r="I4" s="126"/>
      <c r="J4" s="126"/>
      <c r="K4" s="126"/>
      <c r="L4" s="126"/>
      <c r="M4" s="127"/>
    </row>
    <row r="5" spans="1:14" s="38" customFormat="1" ht="17.100000000000001" customHeight="1">
      <c r="A5" s="174">
        <f>A4+B5</f>
        <v>7.5</v>
      </c>
      <c r="B5" s="174">
        <v>1.5</v>
      </c>
      <c r="C5" s="175" t="s">
        <v>1317</v>
      </c>
      <c r="D5" s="174">
        <f t="shared" si="0"/>
        <v>1.5</v>
      </c>
      <c r="E5" s="124" t="s">
        <v>488</v>
      </c>
      <c r="F5" s="129"/>
      <c r="G5" s="275" t="s">
        <v>1322</v>
      </c>
      <c r="H5" s="45" t="s">
        <v>1323</v>
      </c>
      <c r="I5" s="126"/>
      <c r="J5" s="126"/>
      <c r="K5" s="126"/>
      <c r="L5" s="126"/>
      <c r="M5" s="127"/>
    </row>
    <row r="6" spans="1:14" s="38" customFormat="1" ht="17.100000000000001" customHeight="1">
      <c r="A6" s="131">
        <f t="shared" ref="A6" si="1">A5+B6</f>
        <v>9.5</v>
      </c>
      <c r="B6" s="131">
        <v>2</v>
      </c>
      <c r="C6" s="132" t="s">
        <v>182</v>
      </c>
      <c r="D6" s="131">
        <f t="shared" si="0"/>
        <v>2</v>
      </c>
      <c r="E6" s="124" t="s">
        <v>315</v>
      </c>
      <c r="F6" s="129"/>
      <c r="G6" s="275"/>
      <c r="H6" s="178"/>
      <c r="I6" s="126"/>
      <c r="J6" s="126"/>
      <c r="K6" s="126"/>
      <c r="L6" s="126"/>
      <c r="M6" s="127"/>
    </row>
    <row r="7" spans="1:14" s="38" customFormat="1" ht="17.100000000000001" customHeight="1">
      <c r="A7" s="131">
        <f>A6+B7</f>
        <v>29.5</v>
      </c>
      <c r="B7" s="131">
        <v>20</v>
      </c>
      <c r="C7" s="79" t="s">
        <v>16</v>
      </c>
      <c r="D7" s="78">
        <f>B7</f>
        <v>20</v>
      </c>
      <c r="E7" s="13" t="s">
        <v>260</v>
      </c>
      <c r="F7" s="125"/>
      <c r="G7" s="275"/>
      <c r="H7" s="45"/>
      <c r="I7" s="5"/>
      <c r="J7" s="5"/>
      <c r="K7" s="5"/>
      <c r="L7" s="5"/>
      <c r="M7" s="5"/>
      <c r="N7" s="60"/>
    </row>
    <row r="8" spans="1:14" s="38" customFormat="1" ht="17.100000000000001" customHeight="1">
      <c r="A8" s="140">
        <f>A7+B8</f>
        <v>33.5</v>
      </c>
      <c r="B8" s="140">
        <v>4</v>
      </c>
      <c r="C8" s="99" t="s">
        <v>447</v>
      </c>
      <c r="D8" s="140">
        <f>B8+B9+B10+B11+B12+B13+B14</f>
        <v>39</v>
      </c>
      <c r="E8" s="124" t="s">
        <v>461</v>
      </c>
      <c r="F8" s="125"/>
      <c r="G8" s="275"/>
      <c r="H8" s="45"/>
      <c r="I8" s="5"/>
      <c r="J8" s="5"/>
      <c r="K8" s="5"/>
      <c r="L8" s="5"/>
      <c r="M8" s="5"/>
      <c r="N8" s="60"/>
    </row>
    <row r="9" spans="1:14" s="38" customFormat="1" ht="17.100000000000001" customHeight="1">
      <c r="A9" s="140">
        <f t="shared" ref="A9:A14" si="2">A8+B9</f>
        <v>43.5</v>
      </c>
      <c r="B9" s="140">
        <v>10</v>
      </c>
      <c r="C9" s="99" t="s">
        <v>447</v>
      </c>
      <c r="D9" s="141"/>
      <c r="E9" s="124" t="s">
        <v>462</v>
      </c>
      <c r="F9" s="125"/>
      <c r="G9" s="275"/>
      <c r="H9" s="45"/>
      <c r="I9" s="5"/>
      <c r="J9" s="5"/>
      <c r="K9" s="5"/>
      <c r="L9" s="5"/>
      <c r="M9" s="5"/>
      <c r="N9" s="60"/>
    </row>
    <row r="10" spans="1:14" s="38" customFormat="1" ht="17.100000000000001" customHeight="1">
      <c r="A10" s="140">
        <f t="shared" si="2"/>
        <v>52.5</v>
      </c>
      <c r="B10" s="140">
        <v>9</v>
      </c>
      <c r="C10" s="99" t="s">
        <v>447</v>
      </c>
      <c r="D10" s="141"/>
      <c r="E10" s="124" t="s">
        <v>463</v>
      </c>
      <c r="F10" s="125"/>
      <c r="G10" s="275"/>
      <c r="H10" s="45"/>
      <c r="I10" s="5"/>
      <c r="J10" s="5"/>
      <c r="K10" s="5"/>
      <c r="L10" s="5"/>
      <c r="M10" s="5"/>
      <c r="N10" s="60"/>
    </row>
    <row r="11" spans="1:14" s="38" customFormat="1" ht="17.100000000000001" customHeight="1">
      <c r="A11" s="174">
        <f t="shared" si="2"/>
        <v>53.5</v>
      </c>
      <c r="B11" s="174">
        <v>1</v>
      </c>
      <c r="C11" s="14" t="s">
        <v>447</v>
      </c>
      <c r="D11" s="175"/>
      <c r="E11" s="124" t="s">
        <v>464</v>
      </c>
      <c r="F11" s="125"/>
      <c r="G11" s="275"/>
      <c r="H11" s="45"/>
      <c r="I11" s="117"/>
      <c r="J11" s="117"/>
      <c r="K11" s="117"/>
      <c r="L11" s="117"/>
      <c r="M11" s="117"/>
      <c r="N11" s="118"/>
    </row>
    <row r="12" spans="1:14" s="38" customFormat="1" ht="17.100000000000001" customHeight="1">
      <c r="A12" s="140">
        <f t="shared" si="2"/>
        <v>57.5</v>
      </c>
      <c r="B12" s="140">
        <v>4</v>
      </c>
      <c r="C12" s="99" t="s">
        <v>447</v>
      </c>
      <c r="D12" s="141"/>
      <c r="E12" s="124" t="s">
        <v>465</v>
      </c>
      <c r="F12" s="125"/>
      <c r="G12" s="275"/>
      <c r="H12" s="45"/>
      <c r="I12" s="117"/>
      <c r="J12" s="194"/>
      <c r="K12" s="117"/>
    </row>
    <row r="13" spans="1:14" s="38" customFormat="1" ht="17.100000000000001" customHeight="1">
      <c r="A13" s="140">
        <f t="shared" si="2"/>
        <v>66.5</v>
      </c>
      <c r="B13" s="140">
        <v>9</v>
      </c>
      <c r="C13" s="99" t="s">
        <v>447</v>
      </c>
      <c r="D13" s="141"/>
      <c r="E13" s="124" t="s">
        <v>1328</v>
      </c>
      <c r="F13" s="125"/>
      <c r="G13" s="275" t="s">
        <v>1321</v>
      </c>
      <c r="H13" s="45" t="s">
        <v>1329</v>
      </c>
      <c r="I13" s="126"/>
      <c r="J13" s="126"/>
      <c r="K13" s="126"/>
      <c r="L13" s="126"/>
      <c r="M13" s="127"/>
    </row>
    <row r="14" spans="1:14" s="38" customFormat="1" ht="17.100000000000001" customHeight="1">
      <c r="A14" s="174">
        <f t="shared" si="2"/>
        <v>68.5</v>
      </c>
      <c r="B14" s="174">
        <v>2</v>
      </c>
      <c r="C14" s="14" t="s">
        <v>447</v>
      </c>
      <c r="D14" s="175"/>
      <c r="E14" s="124" t="s">
        <v>464</v>
      </c>
      <c r="F14" s="125"/>
      <c r="G14" s="275"/>
      <c r="H14" s="45"/>
      <c r="I14" s="126"/>
      <c r="J14" s="126"/>
      <c r="K14" s="126"/>
      <c r="L14" s="126"/>
      <c r="M14" s="127"/>
    </row>
    <row r="15" spans="1:14" s="38" customFormat="1" ht="17.100000000000001" customHeight="1">
      <c r="A15" s="131">
        <f>A14+B15</f>
        <v>73.5</v>
      </c>
      <c r="B15" s="173">
        <v>5</v>
      </c>
      <c r="C15" s="79" t="s">
        <v>16</v>
      </c>
      <c r="D15" s="78">
        <f t="shared" ref="D15:D20" si="3">B15</f>
        <v>5</v>
      </c>
      <c r="E15" s="13" t="s">
        <v>260</v>
      </c>
      <c r="F15" s="125"/>
      <c r="G15" s="275"/>
      <c r="H15" s="45"/>
      <c r="I15" s="126"/>
      <c r="J15" s="126"/>
      <c r="K15" s="126"/>
      <c r="L15" s="126"/>
      <c r="M15" s="127"/>
    </row>
    <row r="16" spans="1:14" s="38" customFormat="1" ht="17.100000000000001" customHeight="1">
      <c r="A16" s="174">
        <f>A15+B16</f>
        <v>74</v>
      </c>
      <c r="B16" s="174">
        <v>0.5</v>
      </c>
      <c r="C16" s="175"/>
      <c r="D16" s="174">
        <f t="shared" si="3"/>
        <v>0.5</v>
      </c>
      <c r="E16" s="124" t="s">
        <v>466</v>
      </c>
      <c r="F16" s="125"/>
      <c r="G16" s="275"/>
      <c r="H16" s="45"/>
      <c r="I16" s="126"/>
      <c r="J16" s="126"/>
      <c r="K16" s="126"/>
      <c r="L16" s="126"/>
      <c r="M16" s="127"/>
    </row>
    <row r="17" spans="1:14" s="38" customFormat="1" ht="17.100000000000001" customHeight="1">
      <c r="A17" s="131">
        <f t="shared" ref="A17:A31" si="4">A16+B17</f>
        <v>75</v>
      </c>
      <c r="B17" s="131">
        <v>1</v>
      </c>
      <c r="C17" s="132" t="s">
        <v>467</v>
      </c>
      <c r="D17" s="131">
        <f t="shared" si="3"/>
        <v>1</v>
      </c>
      <c r="E17" s="124" t="s">
        <v>468</v>
      </c>
      <c r="F17" s="125"/>
      <c r="G17" s="275"/>
      <c r="H17" s="45"/>
      <c r="I17" s="126"/>
      <c r="J17" s="126"/>
      <c r="K17" s="126"/>
      <c r="L17" s="126"/>
      <c r="M17" s="127"/>
    </row>
    <row r="18" spans="1:14" s="38" customFormat="1" ht="17.100000000000001" customHeight="1">
      <c r="A18" s="131">
        <f t="shared" si="4"/>
        <v>75.5</v>
      </c>
      <c r="B18" s="131">
        <v>0.5</v>
      </c>
      <c r="C18" s="79" t="s">
        <v>16</v>
      </c>
      <c r="D18" s="173">
        <f t="shared" si="3"/>
        <v>0.5</v>
      </c>
      <c r="E18" s="44" t="s">
        <v>469</v>
      </c>
      <c r="F18" s="125"/>
      <c r="G18" s="275"/>
      <c r="H18" s="45"/>
      <c r="I18" s="126"/>
      <c r="J18" s="126"/>
      <c r="K18" s="126"/>
      <c r="L18" s="126"/>
      <c r="M18" s="127"/>
    </row>
    <row r="19" spans="1:14" s="38" customFormat="1" ht="17.100000000000001" customHeight="1">
      <c r="A19" s="133">
        <f t="shared" si="4"/>
        <v>87.5</v>
      </c>
      <c r="B19" s="133">
        <v>12</v>
      </c>
      <c r="C19" s="142" t="s">
        <v>470</v>
      </c>
      <c r="D19" s="133">
        <f t="shared" si="3"/>
        <v>12</v>
      </c>
      <c r="E19" s="124" t="s">
        <v>472</v>
      </c>
      <c r="F19" s="129">
        <v>2.1</v>
      </c>
      <c r="G19" s="275" t="s">
        <v>471</v>
      </c>
      <c r="H19" s="45"/>
      <c r="I19" s="134" t="s">
        <v>585</v>
      </c>
      <c r="J19" s="134" t="s">
        <v>586</v>
      </c>
      <c r="K19" s="134" t="s">
        <v>587</v>
      </c>
      <c r="L19" s="134" t="s">
        <v>588</v>
      </c>
      <c r="M19" s="193"/>
      <c r="N19" s="65" t="s">
        <v>231</v>
      </c>
    </row>
    <row r="20" spans="1:14" s="38" customFormat="1" ht="17.100000000000001" customHeight="1">
      <c r="A20" s="131">
        <f t="shared" si="4"/>
        <v>109.5</v>
      </c>
      <c r="B20" s="131">
        <v>22</v>
      </c>
      <c r="C20" s="79" t="s">
        <v>16</v>
      </c>
      <c r="D20" s="78">
        <f t="shared" si="3"/>
        <v>22</v>
      </c>
      <c r="E20" s="13" t="s">
        <v>260</v>
      </c>
      <c r="F20" s="125"/>
      <c r="G20" s="275"/>
      <c r="H20" s="45"/>
      <c r="I20" s="126"/>
      <c r="J20" s="126"/>
      <c r="K20" s="126"/>
      <c r="L20" s="126"/>
      <c r="M20" s="127"/>
    </row>
    <row r="21" spans="1:14" s="38" customFormat="1" ht="17.100000000000001" customHeight="1">
      <c r="A21" s="140">
        <f t="shared" si="4"/>
        <v>117.5</v>
      </c>
      <c r="B21" s="140">
        <v>8</v>
      </c>
      <c r="C21" s="99" t="s">
        <v>473</v>
      </c>
      <c r="D21" s="99">
        <f t="shared" ref="D21:D26" si="5">B21</f>
        <v>8</v>
      </c>
      <c r="E21" s="124" t="s">
        <v>474</v>
      </c>
      <c r="F21" s="125"/>
      <c r="G21" s="275"/>
      <c r="H21" s="45"/>
      <c r="I21" s="126"/>
      <c r="J21" s="126"/>
      <c r="K21" s="126"/>
      <c r="L21" s="126"/>
      <c r="M21" s="127"/>
    </row>
    <row r="22" spans="1:14" s="38" customFormat="1" ht="17.100000000000001" customHeight="1">
      <c r="A22" s="131">
        <f t="shared" si="4"/>
        <v>135.5</v>
      </c>
      <c r="B22" s="131">
        <v>18</v>
      </c>
      <c r="C22" s="79" t="s">
        <v>16</v>
      </c>
      <c r="D22" s="78">
        <f t="shared" si="5"/>
        <v>18</v>
      </c>
      <c r="E22" s="13" t="s">
        <v>260</v>
      </c>
      <c r="F22" s="125"/>
      <c r="G22" s="275"/>
      <c r="H22" s="45"/>
      <c r="I22" s="126"/>
      <c r="J22" s="126"/>
      <c r="K22" s="126"/>
      <c r="L22" s="126"/>
      <c r="M22" s="127"/>
    </row>
    <row r="23" spans="1:14" s="38" customFormat="1" ht="17.100000000000001" customHeight="1">
      <c r="A23" s="139">
        <f t="shared" si="4"/>
        <v>180.5</v>
      </c>
      <c r="B23" s="139">
        <v>45</v>
      </c>
      <c r="C23" s="171" t="s">
        <v>343</v>
      </c>
      <c r="D23" s="171">
        <f t="shared" si="5"/>
        <v>45</v>
      </c>
      <c r="E23" s="124" t="s">
        <v>475</v>
      </c>
      <c r="F23" s="125"/>
      <c r="G23" s="275"/>
      <c r="H23" s="45"/>
      <c r="I23" s="126"/>
      <c r="J23" s="126"/>
      <c r="K23" s="126"/>
      <c r="L23" s="126"/>
      <c r="M23" s="127"/>
    </row>
    <row r="24" spans="1:14" s="38" customFormat="1" ht="17.100000000000001" customHeight="1">
      <c r="A24" s="131">
        <f t="shared" si="4"/>
        <v>185.5</v>
      </c>
      <c r="B24" s="131">
        <v>5</v>
      </c>
      <c r="C24" s="79" t="s">
        <v>16</v>
      </c>
      <c r="D24" s="78">
        <f t="shared" si="5"/>
        <v>5</v>
      </c>
      <c r="E24" s="13" t="s">
        <v>260</v>
      </c>
      <c r="F24" s="125"/>
      <c r="G24" s="275"/>
      <c r="H24" s="45"/>
      <c r="I24" s="126"/>
      <c r="J24" s="126"/>
      <c r="K24" s="126"/>
      <c r="L24" s="126"/>
      <c r="M24" s="127"/>
    </row>
    <row r="25" spans="1:14" s="38" customFormat="1" ht="17.100000000000001" customHeight="1">
      <c r="A25" s="139">
        <f t="shared" si="4"/>
        <v>201.5</v>
      </c>
      <c r="B25" s="139">
        <v>16</v>
      </c>
      <c r="C25" s="171" t="s">
        <v>343</v>
      </c>
      <c r="D25" s="171">
        <f t="shared" si="5"/>
        <v>16</v>
      </c>
      <c r="E25" s="124" t="s">
        <v>475</v>
      </c>
      <c r="F25" s="125"/>
      <c r="G25" s="275"/>
      <c r="H25" s="45"/>
      <c r="I25" s="126"/>
      <c r="J25" s="126"/>
      <c r="K25" s="126"/>
      <c r="L25" s="126"/>
      <c r="M25" s="127"/>
    </row>
    <row r="26" spans="1:14" s="38" customFormat="1" ht="17.100000000000001" customHeight="1">
      <c r="A26" s="131">
        <f t="shared" si="4"/>
        <v>208.5</v>
      </c>
      <c r="B26" s="131">
        <v>7</v>
      </c>
      <c r="C26" s="79" t="s">
        <v>16</v>
      </c>
      <c r="D26" s="78">
        <f t="shared" si="5"/>
        <v>7</v>
      </c>
      <c r="E26" s="176" t="s">
        <v>476</v>
      </c>
      <c r="F26" s="125"/>
      <c r="G26" s="275" t="s">
        <v>1324</v>
      </c>
      <c r="H26" s="45" t="s">
        <v>477</v>
      </c>
      <c r="I26" s="126"/>
      <c r="J26" s="126"/>
      <c r="K26" s="126"/>
      <c r="L26" s="126"/>
      <c r="M26" s="127"/>
    </row>
    <row r="27" spans="1:14" s="38" customFormat="1" ht="17.100000000000001" customHeight="1">
      <c r="A27" s="140">
        <f t="shared" si="4"/>
        <v>211.5</v>
      </c>
      <c r="B27" s="140">
        <v>3</v>
      </c>
      <c r="C27" s="99" t="s">
        <v>451</v>
      </c>
      <c r="D27" s="99">
        <f>B27+B28+B29</f>
        <v>11.3</v>
      </c>
      <c r="E27" s="124" t="s">
        <v>462</v>
      </c>
      <c r="F27" s="125"/>
      <c r="G27" s="275"/>
      <c r="I27" s="126"/>
      <c r="J27" s="126"/>
      <c r="K27" s="126"/>
      <c r="L27" s="126"/>
      <c r="M27" s="127"/>
    </row>
    <row r="28" spans="1:14" s="38" customFormat="1" ht="17.100000000000001" customHeight="1">
      <c r="A28" s="140">
        <f t="shared" si="4"/>
        <v>211.8</v>
      </c>
      <c r="B28" s="140">
        <v>0.3</v>
      </c>
      <c r="C28" s="99" t="s">
        <v>451</v>
      </c>
      <c r="D28" s="99"/>
      <c r="E28" s="124" t="s">
        <v>464</v>
      </c>
      <c r="F28" s="125"/>
      <c r="G28" s="275"/>
      <c r="H28" s="45"/>
      <c r="I28" s="126"/>
      <c r="J28" s="126"/>
      <c r="K28" s="126"/>
      <c r="L28" s="126"/>
      <c r="M28" s="127"/>
    </row>
    <row r="29" spans="1:14" s="38" customFormat="1" ht="17.100000000000001" customHeight="1">
      <c r="A29" s="140">
        <f t="shared" si="4"/>
        <v>219.8</v>
      </c>
      <c r="B29" s="140">
        <v>8</v>
      </c>
      <c r="C29" s="99" t="s">
        <v>451</v>
      </c>
      <c r="D29" s="99"/>
      <c r="E29" s="124" t="s">
        <v>479</v>
      </c>
      <c r="F29" s="129">
        <v>1.5</v>
      </c>
      <c r="G29" s="275" t="s">
        <v>1325</v>
      </c>
      <c r="H29" s="45" t="s">
        <v>480</v>
      </c>
      <c r="I29" s="126"/>
      <c r="J29" s="126"/>
      <c r="K29" s="126"/>
      <c r="L29" s="126"/>
      <c r="M29" s="127"/>
    </row>
    <row r="30" spans="1:14" s="38" customFormat="1" ht="17.100000000000001" customHeight="1">
      <c r="A30" s="131">
        <f t="shared" si="4"/>
        <v>234.8</v>
      </c>
      <c r="B30" s="131">
        <v>15</v>
      </c>
      <c r="C30" s="79" t="s">
        <v>16</v>
      </c>
      <c r="D30" s="78">
        <f>B30</f>
        <v>15</v>
      </c>
      <c r="E30" s="176" t="s">
        <v>476</v>
      </c>
      <c r="F30" s="125"/>
      <c r="G30" s="275"/>
      <c r="H30" s="45"/>
      <c r="I30" s="126"/>
      <c r="J30" s="126"/>
      <c r="K30" s="126"/>
      <c r="L30" s="126"/>
      <c r="M30" s="127"/>
    </row>
    <row r="31" spans="1:14" s="38" customFormat="1" ht="17.100000000000001" customHeight="1">
      <c r="A31" s="140">
        <f t="shared" si="4"/>
        <v>253.8</v>
      </c>
      <c r="B31" s="84">
        <v>19</v>
      </c>
      <c r="C31" s="99" t="s">
        <v>453</v>
      </c>
      <c r="D31" s="84">
        <f>B31</f>
        <v>19</v>
      </c>
      <c r="E31" s="124" t="s">
        <v>481</v>
      </c>
      <c r="F31" s="129"/>
      <c r="G31" s="275" t="s">
        <v>1326</v>
      </c>
      <c r="H31" s="45" t="s">
        <v>482</v>
      </c>
      <c r="I31" s="126"/>
      <c r="J31" s="126"/>
      <c r="K31" s="126"/>
      <c r="L31" s="126"/>
      <c r="M31" s="127"/>
    </row>
    <row r="32" spans="1:14" s="38" customFormat="1" ht="17.100000000000001" customHeight="1">
      <c r="A32" s="91"/>
      <c r="B32" s="91"/>
      <c r="C32" s="91" t="s">
        <v>188</v>
      </c>
      <c r="D32" s="91"/>
      <c r="E32" s="172" t="s">
        <v>483</v>
      </c>
      <c r="F32" s="157"/>
      <c r="G32" s="148"/>
      <c r="H32" s="177"/>
      <c r="I32" s="261"/>
      <c r="J32" s="262"/>
      <c r="K32" s="262"/>
      <c r="L32" s="262"/>
      <c r="M32" s="148"/>
      <c r="N32" s="74"/>
    </row>
    <row r="33" spans="1:14" ht="17.100000000000001" customHeight="1">
      <c r="F33" s="5"/>
      <c r="H33" s="71"/>
      <c r="I33" s="71"/>
      <c r="J33" s="71"/>
      <c r="K33" s="71"/>
      <c r="L33" s="71"/>
      <c r="M33" s="71"/>
      <c r="N33" s="71"/>
    </row>
    <row r="34" spans="1:14" ht="17.100000000000001" customHeight="1">
      <c r="A34" s="5" t="s">
        <v>162</v>
      </c>
      <c r="M34" s="5"/>
    </row>
  </sheetData>
  <phoneticPr fontId="2"/>
  <pageMargins left="0.7" right="0.7" top="0.75" bottom="0.75" header="0.3" footer="0.3"/>
  <pageSetup paperSize="9"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1393E-83E0-204E-A117-0E6B7BD1799C}">
  <dimension ref="A1:N20"/>
  <sheetViews>
    <sheetView zoomScale="125" zoomScaleNormal="125" workbookViewId="0"/>
  </sheetViews>
  <sheetFormatPr defaultColWidth="10.6640625" defaultRowHeight="17.100000000000001" customHeight="1"/>
  <cols>
    <col min="1" max="2" width="7.6640625" style="5" customWidth="1"/>
    <col min="3" max="3" width="20.44140625" style="5" customWidth="1"/>
    <col min="4" max="4" width="9.109375" style="5" customWidth="1"/>
    <col min="5" max="5" width="49.44140625" style="67" customWidth="1"/>
    <col min="6" max="6" width="9.88671875" style="52" customWidth="1"/>
    <col min="7" max="7" width="7.88671875" style="5" customWidth="1"/>
    <col min="8" max="8" width="18.332031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444</v>
      </c>
      <c r="D1" s="4" t="s">
        <v>0</v>
      </c>
      <c r="E1" s="167" t="s">
        <v>445</v>
      </c>
      <c r="F1" s="47"/>
      <c r="G1" s="36"/>
    </row>
    <row r="2" spans="1:13" ht="17.100000000000001" customHeight="1">
      <c r="A2" s="1"/>
      <c r="B2" s="6"/>
      <c r="C2" s="4" t="s">
        <v>442</v>
      </c>
      <c r="D2" s="35" t="s">
        <v>443</v>
      </c>
      <c r="E2" s="168" t="s">
        <v>446</v>
      </c>
      <c r="F2" s="48"/>
      <c r="G2" s="25"/>
    </row>
    <row r="3" spans="1:13" ht="17.100000000000001" customHeight="1">
      <c r="A3" s="8" t="s">
        <v>2</v>
      </c>
      <c r="B3" s="9" t="s">
        <v>3</v>
      </c>
      <c r="C3" s="8" t="s">
        <v>4</v>
      </c>
      <c r="D3" s="8" t="s">
        <v>5</v>
      </c>
      <c r="E3" s="8" t="s">
        <v>6</v>
      </c>
      <c r="F3" s="49" t="s">
        <v>7</v>
      </c>
      <c r="G3" s="274" t="s">
        <v>8</v>
      </c>
      <c r="H3" s="45"/>
      <c r="I3" s="126"/>
      <c r="J3" s="126"/>
      <c r="K3" s="126"/>
      <c r="L3" s="126"/>
      <c r="M3" s="127"/>
    </row>
    <row r="4" spans="1:13" s="38" customFormat="1" ht="17.100000000000001" customHeight="1">
      <c r="A4" s="131">
        <f>B4</f>
        <v>30</v>
      </c>
      <c r="B4" s="131">
        <v>30</v>
      </c>
      <c r="C4" s="132" t="s">
        <v>314</v>
      </c>
      <c r="D4" s="131">
        <f>B4+B5</f>
        <v>54</v>
      </c>
      <c r="E4" s="124" t="s">
        <v>315</v>
      </c>
      <c r="F4" s="125"/>
      <c r="G4" s="275"/>
      <c r="H4" s="45"/>
      <c r="I4" s="126"/>
      <c r="J4" s="126"/>
      <c r="K4" s="126"/>
      <c r="L4" s="126"/>
      <c r="M4" s="127"/>
    </row>
    <row r="5" spans="1:13" s="38" customFormat="1" ht="17.100000000000001" customHeight="1">
      <c r="A5" s="131">
        <f>A4+B5</f>
        <v>54</v>
      </c>
      <c r="B5" s="78">
        <v>24</v>
      </c>
      <c r="C5" s="79" t="s">
        <v>16</v>
      </c>
      <c r="D5" s="78"/>
      <c r="E5" s="13" t="s">
        <v>260</v>
      </c>
      <c r="F5" s="125"/>
      <c r="G5" s="275"/>
      <c r="H5" s="45"/>
      <c r="I5" s="126"/>
      <c r="J5" s="126"/>
      <c r="K5" s="126"/>
      <c r="L5" s="126"/>
      <c r="M5" s="127"/>
    </row>
    <row r="6" spans="1:13" s="38" customFormat="1" ht="17.100000000000001" customHeight="1">
      <c r="A6" s="140">
        <f t="shared" ref="A6:A18" si="0">A5+B6</f>
        <v>66</v>
      </c>
      <c r="B6" s="140">
        <v>12</v>
      </c>
      <c r="C6" s="99" t="s">
        <v>447</v>
      </c>
      <c r="D6" s="99">
        <f t="shared" ref="D6:D17" si="1">B6</f>
        <v>12</v>
      </c>
      <c r="E6" s="119" t="s">
        <v>452</v>
      </c>
      <c r="F6" s="129">
        <v>0.6</v>
      </c>
      <c r="G6" s="275"/>
      <c r="H6" s="45"/>
      <c r="I6" s="126"/>
      <c r="J6" s="126"/>
      <c r="K6" s="126"/>
      <c r="L6" s="126"/>
      <c r="M6" s="127"/>
    </row>
    <row r="7" spans="1:13" s="38" customFormat="1" ht="17.100000000000001" customHeight="1">
      <c r="A7" s="131">
        <f t="shared" si="0"/>
        <v>70</v>
      </c>
      <c r="B7" s="78">
        <v>4</v>
      </c>
      <c r="C7" s="79" t="s">
        <v>16</v>
      </c>
      <c r="D7" s="78">
        <f t="shared" si="1"/>
        <v>4</v>
      </c>
      <c r="E7" s="40" t="s">
        <v>260</v>
      </c>
      <c r="F7" s="129"/>
      <c r="G7" s="275"/>
      <c r="H7" s="45"/>
      <c r="I7" s="126"/>
      <c r="J7" s="126"/>
      <c r="K7" s="126"/>
      <c r="L7" s="126"/>
      <c r="M7" s="127"/>
    </row>
    <row r="8" spans="1:13" s="38" customFormat="1" ht="17.100000000000001" customHeight="1">
      <c r="A8" s="131">
        <f t="shared" si="0"/>
        <v>120</v>
      </c>
      <c r="B8" s="78">
        <v>50</v>
      </c>
      <c r="C8" s="170" t="s">
        <v>448</v>
      </c>
      <c r="D8" s="78">
        <f t="shared" si="1"/>
        <v>50</v>
      </c>
      <c r="E8" s="54" t="s">
        <v>449</v>
      </c>
      <c r="F8" s="138"/>
      <c r="G8" s="275"/>
      <c r="H8" s="45"/>
      <c r="I8" s="126"/>
      <c r="J8" s="126"/>
      <c r="K8" s="126"/>
      <c r="L8" s="126"/>
      <c r="M8" s="127"/>
    </row>
    <row r="9" spans="1:13" s="38" customFormat="1" ht="17.100000000000001" customHeight="1">
      <c r="A9" s="131">
        <f t="shared" si="0"/>
        <v>160</v>
      </c>
      <c r="B9" s="77">
        <v>40</v>
      </c>
      <c r="C9" s="77" t="s">
        <v>188</v>
      </c>
      <c r="D9" s="77">
        <f t="shared" si="1"/>
        <v>40</v>
      </c>
      <c r="E9" s="119" t="s">
        <v>189</v>
      </c>
      <c r="F9" s="125"/>
      <c r="G9" s="275"/>
      <c r="H9" s="45"/>
      <c r="I9" s="126"/>
      <c r="J9" s="126"/>
      <c r="K9" s="126"/>
      <c r="L9" s="126"/>
      <c r="M9" s="127"/>
    </row>
    <row r="10" spans="1:13" s="38" customFormat="1" ht="17.100000000000001" customHeight="1">
      <c r="A10" s="139">
        <f t="shared" si="0"/>
        <v>230</v>
      </c>
      <c r="B10" s="171">
        <v>70</v>
      </c>
      <c r="C10" s="171" t="s">
        <v>343</v>
      </c>
      <c r="D10" s="171">
        <f t="shared" si="1"/>
        <v>70</v>
      </c>
      <c r="E10" s="124" t="s">
        <v>475</v>
      </c>
      <c r="F10" s="129"/>
      <c r="G10" s="275"/>
      <c r="H10" s="45"/>
      <c r="I10" s="126"/>
      <c r="J10" s="126"/>
      <c r="K10" s="126"/>
      <c r="L10" s="126"/>
      <c r="M10" s="127"/>
    </row>
    <row r="11" spans="1:13" s="38" customFormat="1" ht="17.100000000000001" customHeight="1">
      <c r="A11" s="131">
        <f t="shared" si="0"/>
        <v>250</v>
      </c>
      <c r="B11" s="77">
        <v>20</v>
      </c>
      <c r="C11" s="77" t="s">
        <v>267</v>
      </c>
      <c r="D11" s="77">
        <f t="shared" si="1"/>
        <v>20</v>
      </c>
      <c r="E11" s="119" t="s">
        <v>258</v>
      </c>
      <c r="F11" s="125"/>
      <c r="G11" s="275"/>
      <c r="H11" s="45"/>
      <c r="I11" s="126"/>
      <c r="J11" s="126"/>
      <c r="K11" s="126"/>
      <c r="L11" s="126"/>
      <c r="M11" s="127"/>
    </row>
    <row r="12" spans="1:13" s="38" customFormat="1" ht="17.100000000000001" customHeight="1">
      <c r="A12" s="140">
        <f t="shared" si="0"/>
        <v>258</v>
      </c>
      <c r="B12" s="99">
        <v>8</v>
      </c>
      <c r="C12" s="99" t="s">
        <v>451</v>
      </c>
      <c r="D12" s="99">
        <f t="shared" si="1"/>
        <v>8</v>
      </c>
      <c r="E12" s="119" t="s">
        <v>452</v>
      </c>
      <c r="F12" s="129"/>
      <c r="G12" s="275"/>
      <c r="H12" s="45"/>
      <c r="I12" s="126"/>
      <c r="J12" s="126"/>
      <c r="K12" s="126"/>
      <c r="L12" s="126"/>
      <c r="M12" s="127"/>
    </row>
    <row r="13" spans="1:13" s="38" customFormat="1" ht="17.100000000000001" customHeight="1">
      <c r="A13" s="131">
        <f t="shared" si="0"/>
        <v>283</v>
      </c>
      <c r="B13" s="77">
        <v>25</v>
      </c>
      <c r="C13" s="77" t="s">
        <v>188</v>
      </c>
      <c r="D13" s="77">
        <f t="shared" si="1"/>
        <v>25</v>
      </c>
      <c r="E13" s="119" t="s">
        <v>189</v>
      </c>
      <c r="F13" s="125"/>
      <c r="G13" s="275"/>
      <c r="H13" s="45"/>
      <c r="I13" s="126"/>
      <c r="J13" s="126"/>
      <c r="K13" s="126"/>
      <c r="L13" s="126"/>
      <c r="M13" s="127"/>
    </row>
    <row r="14" spans="1:13" s="38" customFormat="1" ht="17.100000000000001" customHeight="1">
      <c r="A14" s="84">
        <f t="shared" si="0"/>
        <v>289</v>
      </c>
      <c r="B14" s="84">
        <v>6</v>
      </c>
      <c r="C14" s="99" t="s">
        <v>453</v>
      </c>
      <c r="D14" s="84">
        <f>B14+B15</f>
        <v>11</v>
      </c>
      <c r="E14" s="119" t="s">
        <v>454</v>
      </c>
      <c r="F14" s="129"/>
      <c r="G14" s="275"/>
      <c r="H14" s="45"/>
      <c r="I14" s="126"/>
      <c r="J14" s="126"/>
      <c r="K14" s="126"/>
      <c r="L14" s="126"/>
      <c r="M14" s="127"/>
    </row>
    <row r="15" spans="1:13" s="38" customFormat="1" ht="17.100000000000001" customHeight="1">
      <c r="A15" s="99">
        <f t="shared" si="0"/>
        <v>294</v>
      </c>
      <c r="B15" s="99">
        <v>5</v>
      </c>
      <c r="C15" s="99" t="s">
        <v>453</v>
      </c>
      <c r="D15" s="99"/>
      <c r="E15" s="119" t="s">
        <v>455</v>
      </c>
      <c r="F15" s="125"/>
      <c r="G15" s="275"/>
      <c r="H15" s="45"/>
      <c r="I15" s="126"/>
      <c r="J15" s="126"/>
      <c r="K15" s="126"/>
      <c r="L15" s="126"/>
      <c r="M15" s="127"/>
    </row>
    <row r="16" spans="1:13" s="38" customFormat="1" ht="17.100000000000001" customHeight="1">
      <c r="A16" s="77">
        <f>A15+B16</f>
        <v>310</v>
      </c>
      <c r="B16" s="77">
        <v>16</v>
      </c>
      <c r="C16" s="77" t="s">
        <v>188</v>
      </c>
      <c r="D16" s="77">
        <f>B16</f>
        <v>16</v>
      </c>
      <c r="E16" s="119" t="s">
        <v>189</v>
      </c>
      <c r="F16" s="129"/>
      <c r="G16" s="275"/>
      <c r="H16" s="45"/>
      <c r="I16" s="126"/>
      <c r="J16" s="126"/>
      <c r="K16" s="126"/>
      <c r="L16" s="126"/>
      <c r="M16" s="127"/>
    </row>
    <row r="17" spans="1:14" s="38" customFormat="1" ht="17.100000000000001" customHeight="1">
      <c r="A17" s="99">
        <f t="shared" si="0"/>
        <v>335</v>
      </c>
      <c r="B17" s="99">
        <v>25</v>
      </c>
      <c r="C17" s="99" t="s">
        <v>456</v>
      </c>
      <c r="D17" s="99">
        <f t="shared" si="1"/>
        <v>25</v>
      </c>
      <c r="E17" s="119" t="s">
        <v>452</v>
      </c>
      <c r="F17" s="129">
        <v>0.6</v>
      </c>
      <c r="G17" s="275"/>
      <c r="H17" s="45"/>
      <c r="I17" s="126"/>
      <c r="J17" s="126"/>
      <c r="K17" s="126"/>
      <c r="L17" s="126"/>
      <c r="M17" s="127"/>
    </row>
    <row r="18" spans="1:14" s="38" customFormat="1" ht="35.1" customHeight="1">
      <c r="A18" s="91">
        <f t="shared" si="0"/>
        <v>355</v>
      </c>
      <c r="B18" s="91">
        <v>20</v>
      </c>
      <c r="C18" s="91" t="s">
        <v>188</v>
      </c>
      <c r="D18" s="91">
        <f>B18</f>
        <v>20</v>
      </c>
      <c r="E18" s="172" t="s">
        <v>284</v>
      </c>
      <c r="F18" s="157"/>
      <c r="G18" s="148"/>
      <c r="H18" s="169"/>
      <c r="I18" s="150"/>
      <c r="J18" s="149"/>
      <c r="K18" s="149"/>
      <c r="L18" s="149"/>
      <c r="M18" s="62"/>
    </row>
    <row r="19" spans="1:14" ht="17.100000000000001" customHeight="1">
      <c r="F19" s="5"/>
      <c r="H19" s="71"/>
      <c r="I19" s="71"/>
      <c r="J19" s="71"/>
      <c r="K19" s="71"/>
      <c r="L19" s="71"/>
      <c r="M19" s="71"/>
      <c r="N19" s="71"/>
    </row>
    <row r="20" spans="1:14" ht="17.100000000000001" customHeight="1">
      <c r="A20" s="5" t="s">
        <v>162</v>
      </c>
      <c r="M20" s="5"/>
    </row>
  </sheetData>
  <phoneticPr fontId="2"/>
  <pageMargins left="0.7" right="0.7" top="0.75" bottom="0.75" header="0.3" footer="0.3"/>
  <pageSetup paperSize="9" orientation="portrait" horizontalDpi="0" verticalDpi="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42B7D-D575-E346-BBBB-3F4B1F7A5377}">
  <dimension ref="A1:M51"/>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46.33203125" style="5" customWidth="1"/>
    <col min="6" max="6" width="9.88671875" style="52" customWidth="1"/>
    <col min="7" max="7" width="13.6640625" style="5" customWidth="1"/>
    <col min="8" max="8" width="16.5546875" style="5" customWidth="1"/>
    <col min="9"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163</v>
      </c>
      <c r="D1" s="4" t="s">
        <v>0</v>
      </c>
      <c r="E1" s="167" t="s">
        <v>430</v>
      </c>
      <c r="F1" s="47" t="s">
        <v>161</v>
      </c>
      <c r="G1" s="36" t="s">
        <v>310</v>
      </c>
    </row>
    <row r="2" spans="1:13" ht="17.100000000000001" customHeight="1">
      <c r="A2" s="1"/>
      <c r="B2" s="6"/>
      <c r="C2" s="4" t="s">
        <v>255</v>
      </c>
      <c r="D2" s="35" t="s">
        <v>159</v>
      </c>
      <c r="E2" s="168" t="s">
        <v>431</v>
      </c>
      <c r="F2" s="48" t="s">
        <v>160</v>
      </c>
      <c r="G2" s="25" t="s">
        <v>126</v>
      </c>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f>B4</f>
        <v>15</v>
      </c>
      <c r="B4" s="75">
        <v>15</v>
      </c>
      <c r="C4" s="76" t="s">
        <v>16</v>
      </c>
      <c r="D4" s="77">
        <f>B4</f>
        <v>15</v>
      </c>
      <c r="E4" s="1" t="s">
        <v>17</v>
      </c>
      <c r="F4" s="50"/>
      <c r="G4" s="2"/>
    </row>
    <row r="5" spans="1:13" ht="17.100000000000001" customHeight="1">
      <c r="A5" s="78">
        <f>A4+B5</f>
        <v>55</v>
      </c>
      <c r="B5" s="78">
        <v>40</v>
      </c>
      <c r="C5" s="79" t="s">
        <v>16</v>
      </c>
      <c r="D5" s="78">
        <f>B5</f>
        <v>40</v>
      </c>
      <c r="E5" s="44" t="s">
        <v>164</v>
      </c>
      <c r="G5" s="60"/>
    </row>
    <row r="6" spans="1:13" ht="17.100000000000001" customHeight="1">
      <c r="A6" s="84">
        <f t="shared" ref="A6:A14" si="0">A5+B6</f>
        <v>67</v>
      </c>
      <c r="B6" s="84">
        <v>12</v>
      </c>
      <c r="C6" s="103" t="s">
        <v>165</v>
      </c>
      <c r="D6" s="84">
        <f>B6+B7</f>
        <v>15</v>
      </c>
      <c r="E6" s="44" t="s">
        <v>166</v>
      </c>
      <c r="F6" s="52">
        <v>1.5</v>
      </c>
      <c r="G6" s="60"/>
    </row>
    <row r="7" spans="1:13" ht="17.100000000000001" customHeight="1">
      <c r="A7" s="86">
        <f t="shared" si="0"/>
        <v>70</v>
      </c>
      <c r="B7" s="86">
        <v>3</v>
      </c>
      <c r="C7" s="104" t="s">
        <v>165</v>
      </c>
      <c r="D7" s="86"/>
      <c r="E7" s="44" t="s">
        <v>167</v>
      </c>
      <c r="F7" s="52">
        <v>2.8</v>
      </c>
      <c r="G7" s="60" t="s">
        <v>171</v>
      </c>
    </row>
    <row r="8" spans="1:13" ht="17.100000000000001" customHeight="1">
      <c r="A8" s="78">
        <f t="shared" si="0"/>
        <v>110</v>
      </c>
      <c r="B8" s="78">
        <v>40</v>
      </c>
      <c r="C8" s="79" t="s">
        <v>16</v>
      </c>
      <c r="D8" s="77">
        <f t="shared" ref="D8:D14" si="1">B8</f>
        <v>40</v>
      </c>
      <c r="E8" s="41" t="s">
        <v>169</v>
      </c>
      <c r="G8" s="62"/>
      <c r="H8" s="117"/>
      <c r="I8" s="117"/>
      <c r="J8" s="117"/>
      <c r="K8" s="117"/>
      <c r="L8" s="117"/>
      <c r="M8" s="118"/>
    </row>
    <row r="9" spans="1:13" ht="17.100000000000001" customHeight="1">
      <c r="A9" s="86">
        <f t="shared" si="0"/>
        <v>125</v>
      </c>
      <c r="B9" s="86">
        <v>15</v>
      </c>
      <c r="C9" s="104" t="s">
        <v>168</v>
      </c>
      <c r="D9" s="86">
        <f t="shared" si="1"/>
        <v>15</v>
      </c>
      <c r="E9" s="44" t="s">
        <v>170</v>
      </c>
      <c r="F9" s="52">
        <v>4.5</v>
      </c>
      <c r="G9" s="60" t="s">
        <v>172</v>
      </c>
      <c r="H9" s="58" t="s">
        <v>157</v>
      </c>
      <c r="I9" s="115">
        <v>1.5069999999999999</v>
      </c>
      <c r="J9" s="58" t="s">
        <v>151</v>
      </c>
      <c r="K9" s="116"/>
      <c r="L9" s="116"/>
      <c r="M9" s="65" t="s">
        <v>231</v>
      </c>
    </row>
    <row r="10" spans="1:13" ht="17.100000000000001" customHeight="1">
      <c r="A10" s="78">
        <f>A9+B10</f>
        <v>138</v>
      </c>
      <c r="B10" s="78">
        <v>13</v>
      </c>
      <c r="C10" s="79" t="s">
        <v>16</v>
      </c>
      <c r="D10" s="78">
        <f t="shared" si="1"/>
        <v>13</v>
      </c>
      <c r="E10" s="44" t="s">
        <v>175</v>
      </c>
      <c r="G10" s="60"/>
    </row>
    <row r="11" spans="1:13" ht="32.1" customHeight="1">
      <c r="A11" s="84">
        <f t="shared" si="0"/>
        <v>150</v>
      </c>
      <c r="B11" s="84">
        <v>12</v>
      </c>
      <c r="C11" s="105" t="s">
        <v>174</v>
      </c>
      <c r="D11" s="84">
        <f t="shared" si="1"/>
        <v>12</v>
      </c>
      <c r="E11" s="67" t="s">
        <v>207</v>
      </c>
      <c r="F11" s="52">
        <v>0.6</v>
      </c>
      <c r="G11" s="60" t="s">
        <v>173</v>
      </c>
      <c r="H11" s="121"/>
      <c r="I11" s="121"/>
      <c r="J11" s="121"/>
      <c r="K11" s="121"/>
      <c r="L11" s="121"/>
      <c r="M11" s="118"/>
    </row>
    <row r="12" spans="1:13" ht="17.100000000000001" customHeight="1">
      <c r="A12" s="78">
        <f t="shared" si="0"/>
        <v>168</v>
      </c>
      <c r="B12" s="78">
        <v>18</v>
      </c>
      <c r="C12" s="79" t="s">
        <v>16</v>
      </c>
      <c r="D12" s="78">
        <f t="shared" si="1"/>
        <v>18</v>
      </c>
      <c r="E12" s="44" t="s">
        <v>175</v>
      </c>
      <c r="G12" s="60"/>
    </row>
    <row r="13" spans="1:13" s="38" customFormat="1" ht="32.1" customHeight="1">
      <c r="A13" s="86">
        <f>A12+B13</f>
        <v>170</v>
      </c>
      <c r="B13" s="86">
        <v>2</v>
      </c>
      <c r="C13" s="87" t="s">
        <v>76</v>
      </c>
      <c r="D13" s="86">
        <f t="shared" si="1"/>
        <v>2</v>
      </c>
      <c r="E13" s="44" t="s">
        <v>198</v>
      </c>
      <c r="F13" s="55"/>
      <c r="G13" s="62" t="s">
        <v>176</v>
      </c>
      <c r="H13" s="116" t="s">
        <v>232</v>
      </c>
      <c r="I13" s="120" t="s">
        <v>235</v>
      </c>
      <c r="J13" s="116" t="s">
        <v>233</v>
      </c>
      <c r="K13" s="116" t="s">
        <v>234</v>
      </c>
      <c r="L13" s="116"/>
      <c r="M13" s="65" t="s">
        <v>231</v>
      </c>
    </row>
    <row r="14" spans="1:13" s="38" customFormat="1" ht="17.100000000000001" customHeight="1">
      <c r="A14" s="78">
        <f t="shared" si="0"/>
        <v>175</v>
      </c>
      <c r="B14" s="78">
        <v>5</v>
      </c>
      <c r="C14" s="79" t="s">
        <v>16</v>
      </c>
      <c r="D14" s="78">
        <f t="shared" si="1"/>
        <v>5</v>
      </c>
      <c r="E14" s="44" t="s">
        <v>175</v>
      </c>
      <c r="F14" s="55"/>
      <c r="G14" s="62"/>
      <c r="M14" s="62"/>
    </row>
    <row r="15" spans="1:13" s="38" customFormat="1" ht="32.1" customHeight="1">
      <c r="A15" s="86">
        <f>A14+B15</f>
        <v>180</v>
      </c>
      <c r="B15" s="86">
        <v>5</v>
      </c>
      <c r="C15" s="104" t="s">
        <v>178</v>
      </c>
      <c r="D15" s="86">
        <f>B15</f>
        <v>5</v>
      </c>
      <c r="E15" s="54" t="s">
        <v>179</v>
      </c>
      <c r="F15" s="55">
        <v>0.3</v>
      </c>
      <c r="G15" s="62" t="s">
        <v>177</v>
      </c>
      <c r="H15" s="120" t="s">
        <v>240</v>
      </c>
      <c r="I15" s="116" t="s">
        <v>236</v>
      </c>
      <c r="J15" s="116" t="s">
        <v>237</v>
      </c>
      <c r="K15" s="116" t="s">
        <v>238</v>
      </c>
      <c r="L15" s="116" t="s">
        <v>239</v>
      </c>
      <c r="M15" s="65" t="s">
        <v>231</v>
      </c>
    </row>
    <row r="16" spans="1:13" ht="17.100000000000001" customHeight="1">
      <c r="A16" s="78">
        <f>A15+B16</f>
        <v>200</v>
      </c>
      <c r="B16" s="78">
        <v>20</v>
      </c>
      <c r="C16" s="79" t="s">
        <v>16</v>
      </c>
      <c r="D16" s="78">
        <f>B16</f>
        <v>20</v>
      </c>
      <c r="E16" s="44" t="s">
        <v>175</v>
      </c>
      <c r="F16" s="70"/>
      <c r="G16" s="72"/>
      <c r="H16" s="71"/>
      <c r="I16" s="71"/>
      <c r="J16" s="71"/>
      <c r="K16" s="71"/>
      <c r="L16" s="71"/>
      <c r="M16" s="72"/>
    </row>
    <row r="17" spans="1:13" ht="17.100000000000001" customHeight="1" thickBot="1">
      <c r="A17" s="106">
        <f>A16+B17</f>
        <v>223</v>
      </c>
      <c r="B17" s="106">
        <v>23</v>
      </c>
      <c r="C17" s="107" t="s">
        <v>180</v>
      </c>
      <c r="D17" s="106">
        <f t="shared" ref="D17:D22" si="2">B17</f>
        <v>23</v>
      </c>
      <c r="E17" s="69" t="s">
        <v>181</v>
      </c>
      <c r="F17" s="70">
        <v>7</v>
      </c>
      <c r="G17" s="72" t="s">
        <v>185</v>
      </c>
      <c r="H17" s="122" t="s">
        <v>157</v>
      </c>
      <c r="I17" s="122" t="s">
        <v>241</v>
      </c>
      <c r="J17" s="122" t="s">
        <v>242</v>
      </c>
      <c r="K17" s="122"/>
      <c r="L17" s="122"/>
      <c r="M17" s="65" t="s">
        <v>231</v>
      </c>
    </row>
    <row r="18" spans="1:13" ht="17.100000000000001" customHeight="1">
      <c r="A18" s="78">
        <f>A17+B18</f>
        <v>248</v>
      </c>
      <c r="B18" s="78">
        <v>25</v>
      </c>
      <c r="C18" s="101" t="s">
        <v>182</v>
      </c>
      <c r="D18" s="78">
        <f t="shared" si="2"/>
        <v>25</v>
      </c>
      <c r="E18" s="69" t="s">
        <v>183</v>
      </c>
      <c r="F18" s="70"/>
      <c r="G18" s="72"/>
      <c r="H18" s="71"/>
      <c r="I18" s="71"/>
      <c r="J18" s="71"/>
      <c r="K18" s="71"/>
      <c r="L18" s="71"/>
      <c r="M18" s="72"/>
    </row>
    <row r="19" spans="1:13" ht="17.100000000000001" customHeight="1">
      <c r="A19" s="86">
        <f>A18+B19</f>
        <v>251</v>
      </c>
      <c r="B19" s="86">
        <v>3</v>
      </c>
      <c r="C19" s="108" t="s">
        <v>184</v>
      </c>
      <c r="D19" s="86">
        <f t="shared" si="2"/>
        <v>3</v>
      </c>
      <c r="E19" s="69" t="s">
        <v>187</v>
      </c>
      <c r="F19" s="70">
        <v>0.1</v>
      </c>
      <c r="G19" s="72" t="s">
        <v>186</v>
      </c>
      <c r="H19" s="122" t="s">
        <v>243</v>
      </c>
      <c r="I19" s="122" t="s">
        <v>244</v>
      </c>
      <c r="J19" s="122" t="s">
        <v>245</v>
      </c>
      <c r="K19" s="122" t="s">
        <v>246</v>
      </c>
      <c r="L19" s="122"/>
      <c r="M19" s="65" t="s">
        <v>231</v>
      </c>
    </row>
    <row r="20" spans="1:13" ht="17.100000000000001" customHeight="1">
      <c r="A20" s="78">
        <f t="shared" ref="A20:A34" si="3">A19+B20</f>
        <v>281</v>
      </c>
      <c r="B20" s="78">
        <v>30</v>
      </c>
      <c r="C20" s="101" t="s">
        <v>188</v>
      </c>
      <c r="D20" s="78">
        <f t="shared" si="2"/>
        <v>30</v>
      </c>
      <c r="E20" s="69" t="s">
        <v>189</v>
      </c>
      <c r="F20" s="70"/>
      <c r="G20" s="72"/>
      <c r="H20" s="71"/>
      <c r="I20" s="71"/>
      <c r="J20" s="71"/>
      <c r="K20" s="71"/>
      <c r="L20" s="71"/>
      <c r="M20" s="72"/>
    </row>
    <row r="21" spans="1:13" ht="17.100000000000001" customHeight="1">
      <c r="A21" s="84">
        <f t="shared" si="3"/>
        <v>298</v>
      </c>
      <c r="B21" s="84">
        <v>17</v>
      </c>
      <c r="C21" s="105" t="s">
        <v>190</v>
      </c>
      <c r="D21" s="84">
        <f t="shared" si="2"/>
        <v>17</v>
      </c>
      <c r="E21" s="69" t="s">
        <v>194</v>
      </c>
      <c r="F21" s="70">
        <v>2.5</v>
      </c>
      <c r="G21" s="72" t="s">
        <v>191</v>
      </c>
      <c r="H21" s="71"/>
      <c r="I21" s="71"/>
      <c r="J21" s="71"/>
      <c r="K21" s="71"/>
      <c r="L21" s="71"/>
      <c r="M21" s="72"/>
    </row>
    <row r="22" spans="1:13" ht="17.100000000000001" customHeight="1">
      <c r="A22" s="78">
        <f t="shared" si="3"/>
        <v>428</v>
      </c>
      <c r="B22" s="78">
        <v>130</v>
      </c>
      <c r="C22" s="96" t="s">
        <v>188</v>
      </c>
      <c r="D22" s="78">
        <f t="shared" si="2"/>
        <v>130</v>
      </c>
      <c r="E22" s="69" t="s">
        <v>189</v>
      </c>
      <c r="F22" s="70"/>
      <c r="G22" s="72"/>
      <c r="H22" s="71"/>
      <c r="I22" s="71"/>
      <c r="J22" s="71"/>
      <c r="K22" s="71"/>
      <c r="L22" s="71"/>
      <c r="M22" s="72"/>
    </row>
    <row r="23" spans="1:13" ht="17.100000000000001" customHeight="1">
      <c r="A23" s="84">
        <f t="shared" si="3"/>
        <v>440</v>
      </c>
      <c r="B23" s="84">
        <v>12</v>
      </c>
      <c r="C23" s="109" t="s">
        <v>450</v>
      </c>
      <c r="D23" s="84">
        <f>B23+B24+B25+B26+B27</f>
        <v>35</v>
      </c>
      <c r="E23" s="69" t="s">
        <v>192</v>
      </c>
      <c r="F23" s="70"/>
      <c r="G23" s="72"/>
      <c r="H23" s="71"/>
      <c r="I23" s="71"/>
      <c r="J23" s="71"/>
      <c r="K23" s="71"/>
      <c r="L23" s="71"/>
      <c r="M23" s="72"/>
    </row>
    <row r="24" spans="1:13" ht="17.100000000000001" customHeight="1">
      <c r="A24" s="84">
        <f t="shared" si="3"/>
        <v>452</v>
      </c>
      <c r="B24" s="84">
        <v>12</v>
      </c>
      <c r="C24" s="109" t="s">
        <v>450</v>
      </c>
      <c r="D24" s="84"/>
      <c r="E24" s="69" t="s">
        <v>193</v>
      </c>
      <c r="F24" s="70"/>
      <c r="G24" s="72"/>
      <c r="H24" s="71"/>
      <c r="I24" s="71"/>
      <c r="J24" s="71"/>
      <c r="K24" s="71"/>
      <c r="L24" s="71"/>
      <c r="M24" s="72"/>
    </row>
    <row r="25" spans="1:13" ht="17.100000000000001" customHeight="1">
      <c r="A25" s="84">
        <f t="shared" si="3"/>
        <v>457</v>
      </c>
      <c r="B25" s="84">
        <v>5</v>
      </c>
      <c r="C25" s="109" t="s">
        <v>450</v>
      </c>
      <c r="D25" s="84"/>
      <c r="E25" s="69" t="s">
        <v>193</v>
      </c>
      <c r="F25" s="70"/>
      <c r="G25" s="72"/>
      <c r="H25" s="71"/>
      <c r="I25" s="71"/>
      <c r="J25" s="71"/>
      <c r="K25" s="71"/>
      <c r="L25" s="71"/>
      <c r="M25" s="72"/>
    </row>
    <row r="26" spans="1:13" ht="17.100000000000001" customHeight="1">
      <c r="A26" s="84">
        <f t="shared" si="3"/>
        <v>461</v>
      </c>
      <c r="B26" s="84">
        <v>4</v>
      </c>
      <c r="C26" s="109" t="s">
        <v>450</v>
      </c>
      <c r="D26" s="84"/>
      <c r="E26" s="69" t="s">
        <v>195</v>
      </c>
      <c r="F26" s="70"/>
      <c r="G26" s="72" t="s">
        <v>197</v>
      </c>
      <c r="H26" s="71"/>
      <c r="I26" s="71"/>
      <c r="J26" s="71"/>
      <c r="K26" s="71"/>
      <c r="L26" s="71"/>
      <c r="M26" s="72"/>
    </row>
    <row r="27" spans="1:13" ht="17.100000000000001" customHeight="1">
      <c r="A27" s="84">
        <f t="shared" si="3"/>
        <v>463</v>
      </c>
      <c r="B27" s="84">
        <v>2</v>
      </c>
      <c r="C27" s="109" t="s">
        <v>450</v>
      </c>
      <c r="D27" s="84"/>
      <c r="E27" s="69" t="s">
        <v>196</v>
      </c>
      <c r="F27" s="70"/>
      <c r="G27" s="72"/>
      <c r="H27" s="71"/>
      <c r="I27" s="71"/>
      <c r="J27" s="71"/>
      <c r="K27" s="71"/>
      <c r="L27" s="71"/>
      <c r="M27" s="72"/>
    </row>
    <row r="28" spans="1:13" ht="17.100000000000001" customHeight="1">
      <c r="A28" s="78">
        <f t="shared" si="3"/>
        <v>583</v>
      </c>
      <c r="B28" s="78">
        <v>120</v>
      </c>
      <c r="C28" s="101" t="s">
        <v>188</v>
      </c>
      <c r="D28" s="78">
        <f>B28</f>
        <v>120</v>
      </c>
      <c r="E28" s="69" t="s">
        <v>199</v>
      </c>
      <c r="F28" s="70"/>
      <c r="G28" s="72"/>
      <c r="H28" s="71"/>
      <c r="I28" s="71"/>
      <c r="J28" s="71"/>
      <c r="K28" s="71"/>
      <c r="L28" s="71"/>
      <c r="M28" s="72"/>
    </row>
    <row r="29" spans="1:13" ht="17.100000000000001" customHeight="1">
      <c r="A29" s="86">
        <f t="shared" si="3"/>
        <v>588</v>
      </c>
      <c r="B29" s="86">
        <v>5</v>
      </c>
      <c r="C29" s="95" t="s">
        <v>200</v>
      </c>
      <c r="D29" s="86">
        <f>B29</f>
        <v>5</v>
      </c>
      <c r="E29" s="69" t="s">
        <v>201</v>
      </c>
      <c r="F29" s="70"/>
      <c r="G29" s="72"/>
      <c r="H29" s="71"/>
      <c r="I29" s="71"/>
      <c r="J29" s="71"/>
      <c r="K29" s="71"/>
      <c r="L29" s="71"/>
      <c r="M29" s="72"/>
    </row>
    <row r="30" spans="1:13" ht="17.100000000000001" customHeight="1">
      <c r="A30" s="78">
        <f t="shared" si="3"/>
        <v>593</v>
      </c>
      <c r="B30" s="78">
        <v>5</v>
      </c>
      <c r="C30" s="96" t="s">
        <v>188</v>
      </c>
      <c r="D30" s="78">
        <f>B30</f>
        <v>5</v>
      </c>
      <c r="E30" s="69" t="s">
        <v>189</v>
      </c>
      <c r="F30" s="70"/>
      <c r="G30" s="72"/>
      <c r="H30" s="71"/>
      <c r="I30" s="71"/>
      <c r="J30" s="71"/>
      <c r="K30" s="71"/>
      <c r="L30" s="71"/>
      <c r="M30" s="72"/>
    </row>
    <row r="31" spans="1:13" ht="17.100000000000001" customHeight="1">
      <c r="A31" s="84">
        <f t="shared" si="3"/>
        <v>604</v>
      </c>
      <c r="B31" s="84">
        <v>11</v>
      </c>
      <c r="C31" s="109" t="s">
        <v>202</v>
      </c>
      <c r="D31" s="84">
        <f>B31+B32</f>
        <v>28</v>
      </c>
      <c r="E31" s="69" t="s">
        <v>204</v>
      </c>
      <c r="F31" s="70"/>
      <c r="G31" s="72"/>
      <c r="H31" s="71"/>
      <c r="I31" s="71"/>
      <c r="J31" s="71"/>
      <c r="K31" s="71"/>
      <c r="L31" s="71"/>
      <c r="M31" s="72"/>
    </row>
    <row r="32" spans="1:13" ht="17.100000000000001" customHeight="1">
      <c r="A32" s="86">
        <f t="shared" si="3"/>
        <v>621</v>
      </c>
      <c r="B32" s="86">
        <v>17</v>
      </c>
      <c r="C32" s="95" t="s">
        <v>202</v>
      </c>
      <c r="D32" s="86"/>
      <c r="E32" s="69" t="s">
        <v>203</v>
      </c>
      <c r="F32" s="70">
        <v>0.8</v>
      </c>
      <c r="G32" s="72" t="s">
        <v>208</v>
      </c>
      <c r="H32" s="71"/>
      <c r="I32" s="71"/>
      <c r="J32" s="71"/>
      <c r="K32" s="71"/>
      <c r="L32" s="71"/>
      <c r="M32" s="72"/>
    </row>
    <row r="33" spans="1:13" ht="17.100000000000001" customHeight="1">
      <c r="A33" s="78">
        <f t="shared" si="3"/>
        <v>666</v>
      </c>
      <c r="B33" s="78">
        <v>45</v>
      </c>
      <c r="C33" s="96" t="s">
        <v>188</v>
      </c>
      <c r="D33" s="78">
        <f t="shared" ref="D33:D46" si="4">B33</f>
        <v>45</v>
      </c>
      <c r="E33" s="69" t="s">
        <v>205</v>
      </c>
      <c r="F33" s="70"/>
      <c r="G33" s="72"/>
      <c r="H33" s="71"/>
      <c r="I33" s="71"/>
      <c r="J33" s="71"/>
      <c r="K33" s="71"/>
      <c r="L33" s="71"/>
      <c r="M33" s="72"/>
    </row>
    <row r="34" spans="1:13" ht="35.1" customHeight="1" thickBot="1">
      <c r="A34" s="106">
        <f t="shared" si="3"/>
        <v>781</v>
      </c>
      <c r="B34" s="106">
        <v>115</v>
      </c>
      <c r="C34" s="110" t="s">
        <v>206</v>
      </c>
      <c r="D34" s="106">
        <f t="shared" si="4"/>
        <v>115</v>
      </c>
      <c r="E34" s="73" t="s">
        <v>209</v>
      </c>
      <c r="F34" s="70">
        <v>9</v>
      </c>
      <c r="G34" s="72"/>
      <c r="H34" s="71"/>
      <c r="I34" s="71"/>
      <c r="J34" s="71"/>
      <c r="K34" s="71"/>
      <c r="L34" s="71"/>
      <c r="M34" s="72"/>
    </row>
    <row r="35" spans="1:13" ht="17.100000000000001" customHeight="1">
      <c r="A35" s="78">
        <f t="shared" ref="A35:A46" si="5">A34+B35</f>
        <v>851</v>
      </c>
      <c r="B35" s="78">
        <v>70</v>
      </c>
      <c r="C35" s="96" t="s">
        <v>188</v>
      </c>
      <c r="D35" s="78">
        <f t="shared" si="4"/>
        <v>70</v>
      </c>
      <c r="E35" s="69" t="s">
        <v>210</v>
      </c>
      <c r="F35" s="70"/>
      <c r="G35" s="72"/>
      <c r="H35" s="71"/>
      <c r="I35" s="71"/>
      <c r="J35" s="71"/>
      <c r="K35" s="71"/>
      <c r="L35" s="71"/>
      <c r="M35" s="72"/>
    </row>
    <row r="36" spans="1:13" ht="32.1" customHeight="1">
      <c r="A36" s="86">
        <f t="shared" si="5"/>
        <v>891</v>
      </c>
      <c r="B36" s="86">
        <v>40</v>
      </c>
      <c r="C36" s="90" t="s">
        <v>211</v>
      </c>
      <c r="D36" s="86">
        <f t="shared" si="4"/>
        <v>40</v>
      </c>
      <c r="E36" s="73" t="s">
        <v>216</v>
      </c>
      <c r="F36" s="70">
        <v>0.4</v>
      </c>
      <c r="G36" s="72" t="s">
        <v>212</v>
      </c>
      <c r="H36" s="71"/>
      <c r="I36" s="71"/>
      <c r="J36" s="71"/>
      <c r="K36" s="71"/>
      <c r="L36" s="71"/>
      <c r="M36" s="72"/>
    </row>
    <row r="37" spans="1:13" ht="17.100000000000001" customHeight="1">
      <c r="A37" s="78">
        <f t="shared" si="5"/>
        <v>921</v>
      </c>
      <c r="B37" s="78">
        <v>30</v>
      </c>
      <c r="C37" s="96" t="s">
        <v>188</v>
      </c>
      <c r="D37" s="78">
        <f t="shared" si="4"/>
        <v>30</v>
      </c>
      <c r="E37" s="69" t="s">
        <v>213</v>
      </c>
      <c r="F37" s="70"/>
      <c r="G37" s="72"/>
      <c r="H37" s="71"/>
      <c r="I37" s="71"/>
      <c r="J37" s="71"/>
      <c r="K37" s="71"/>
      <c r="L37" s="71"/>
      <c r="M37" s="72"/>
    </row>
    <row r="38" spans="1:13" ht="33" customHeight="1">
      <c r="A38" s="86">
        <f t="shared" si="5"/>
        <v>925</v>
      </c>
      <c r="B38" s="86">
        <v>4</v>
      </c>
      <c r="C38" s="90" t="s">
        <v>214</v>
      </c>
      <c r="D38" s="86">
        <f t="shared" si="4"/>
        <v>4</v>
      </c>
      <c r="E38" s="69" t="s">
        <v>225</v>
      </c>
      <c r="F38" s="70">
        <v>0.1</v>
      </c>
      <c r="G38" s="72" t="s">
        <v>215</v>
      </c>
      <c r="H38" s="122" t="s">
        <v>247</v>
      </c>
      <c r="I38" s="122" t="s">
        <v>248</v>
      </c>
      <c r="J38" s="122"/>
      <c r="K38" s="122" t="s">
        <v>249</v>
      </c>
      <c r="L38" s="123" t="s">
        <v>250</v>
      </c>
      <c r="M38" s="65" t="s">
        <v>251</v>
      </c>
    </row>
    <row r="39" spans="1:13" ht="17.100000000000001" customHeight="1">
      <c r="A39" s="78">
        <f t="shared" si="5"/>
        <v>995</v>
      </c>
      <c r="B39" s="78">
        <v>70</v>
      </c>
      <c r="C39" s="96" t="s">
        <v>188</v>
      </c>
      <c r="D39" s="78">
        <f t="shared" si="4"/>
        <v>70</v>
      </c>
      <c r="E39" s="69" t="s">
        <v>217</v>
      </c>
      <c r="F39" s="70"/>
      <c r="G39" s="72"/>
      <c r="H39" s="71"/>
      <c r="I39" s="71"/>
      <c r="J39" s="71"/>
      <c r="K39" s="71"/>
      <c r="L39" s="71"/>
      <c r="M39" s="72"/>
    </row>
    <row r="40" spans="1:13" ht="17.100000000000001" customHeight="1">
      <c r="A40" s="84">
        <f t="shared" si="5"/>
        <v>1025</v>
      </c>
      <c r="B40" s="84">
        <v>30</v>
      </c>
      <c r="C40" s="109" t="s">
        <v>530</v>
      </c>
      <c r="D40" s="84">
        <f t="shared" si="4"/>
        <v>30</v>
      </c>
      <c r="E40" s="69" t="s">
        <v>219</v>
      </c>
      <c r="F40" s="70">
        <v>1.8</v>
      </c>
      <c r="G40" s="72" t="s">
        <v>218</v>
      </c>
      <c r="H40" s="71"/>
      <c r="I40" s="71"/>
      <c r="J40" s="71"/>
      <c r="K40" s="71"/>
      <c r="L40" s="71"/>
      <c r="M40" s="72"/>
    </row>
    <row r="41" spans="1:13" ht="17.100000000000001" customHeight="1" thickBot="1">
      <c r="A41" s="80">
        <f t="shared" si="5"/>
        <v>1075</v>
      </c>
      <c r="B41" s="80">
        <v>50</v>
      </c>
      <c r="C41" s="102" t="s">
        <v>188</v>
      </c>
      <c r="D41" s="80">
        <f t="shared" si="4"/>
        <v>50</v>
      </c>
      <c r="E41" s="69" t="s">
        <v>220</v>
      </c>
      <c r="F41" s="70"/>
      <c r="G41" s="72"/>
      <c r="H41" s="71"/>
      <c r="I41" s="71"/>
      <c r="J41" s="71"/>
      <c r="K41" s="71"/>
      <c r="L41" s="71"/>
      <c r="M41" s="72"/>
    </row>
    <row r="42" spans="1:13" ht="17.100000000000001" customHeight="1">
      <c r="A42" s="78">
        <f t="shared" si="5"/>
        <v>1175</v>
      </c>
      <c r="B42" s="78">
        <v>100</v>
      </c>
      <c r="C42" s="96" t="s">
        <v>188</v>
      </c>
      <c r="D42" s="78">
        <f t="shared" si="4"/>
        <v>100</v>
      </c>
      <c r="E42" s="69" t="s">
        <v>189</v>
      </c>
      <c r="F42" s="70"/>
      <c r="G42" s="72"/>
      <c r="H42" s="71"/>
      <c r="I42" s="71"/>
      <c r="J42" s="71"/>
      <c r="K42" s="71"/>
      <c r="L42" s="71"/>
      <c r="M42" s="72"/>
    </row>
    <row r="43" spans="1:13" ht="17.100000000000001" customHeight="1" thickBot="1">
      <c r="A43" s="111">
        <f t="shared" si="5"/>
        <v>1220</v>
      </c>
      <c r="B43" s="111">
        <v>45</v>
      </c>
      <c r="C43" s="112" t="s">
        <v>531</v>
      </c>
      <c r="D43" s="111">
        <f t="shared" si="4"/>
        <v>45</v>
      </c>
      <c r="E43" s="69" t="s">
        <v>222</v>
      </c>
      <c r="F43" s="70">
        <v>1.5</v>
      </c>
      <c r="G43" s="72" t="s">
        <v>221</v>
      </c>
      <c r="H43" s="71"/>
      <c r="I43" s="71"/>
      <c r="J43" s="71"/>
      <c r="K43" s="71"/>
      <c r="L43" s="71"/>
      <c r="M43" s="72"/>
    </row>
    <row r="44" spans="1:13" ht="17.100000000000001" customHeight="1">
      <c r="A44" s="78">
        <f t="shared" si="5"/>
        <v>1290</v>
      </c>
      <c r="B44" s="78">
        <v>70</v>
      </c>
      <c r="C44" s="96" t="s">
        <v>223</v>
      </c>
      <c r="D44" s="78">
        <f t="shared" si="4"/>
        <v>70</v>
      </c>
      <c r="E44" s="69" t="s">
        <v>224</v>
      </c>
      <c r="F44" s="70"/>
      <c r="G44" s="72"/>
      <c r="H44" s="71"/>
      <c r="I44" s="71"/>
      <c r="J44" s="71"/>
      <c r="K44" s="71"/>
      <c r="L44" s="71"/>
      <c r="M44" s="72"/>
    </row>
    <row r="45" spans="1:13" ht="17.100000000000001" customHeight="1">
      <c r="A45" s="86">
        <f t="shared" si="5"/>
        <v>1294</v>
      </c>
      <c r="B45" s="86">
        <v>4</v>
      </c>
      <c r="C45" s="95" t="s">
        <v>562</v>
      </c>
      <c r="D45" s="86">
        <f t="shared" si="4"/>
        <v>4</v>
      </c>
      <c r="E45" s="69" t="s">
        <v>225</v>
      </c>
      <c r="F45" s="70">
        <v>0.1</v>
      </c>
      <c r="G45" s="72" t="s">
        <v>227</v>
      </c>
      <c r="H45" s="122" t="s">
        <v>252</v>
      </c>
      <c r="I45" s="122">
        <v>1.4970000000000001</v>
      </c>
      <c r="J45" s="122"/>
      <c r="K45" s="122" t="s">
        <v>253</v>
      </c>
      <c r="L45" s="122"/>
      <c r="M45" s="65" t="s">
        <v>254</v>
      </c>
    </row>
    <row r="46" spans="1:13" ht="17.100000000000001" customHeight="1" thickBot="1">
      <c r="A46" s="80">
        <f t="shared" si="5"/>
        <v>1354</v>
      </c>
      <c r="B46" s="80">
        <v>60</v>
      </c>
      <c r="C46" s="102" t="s">
        <v>226</v>
      </c>
      <c r="D46" s="80">
        <f t="shared" si="4"/>
        <v>60</v>
      </c>
      <c r="E46" s="69" t="s">
        <v>228</v>
      </c>
      <c r="F46" s="5"/>
      <c r="G46" s="60"/>
      <c r="H46" s="71"/>
      <c r="I46" s="71"/>
      <c r="J46" s="71"/>
      <c r="K46" s="71"/>
      <c r="L46" s="71"/>
      <c r="M46" s="72"/>
    </row>
    <row r="47" spans="1:13" ht="17.100000000000001" customHeight="1">
      <c r="A47" s="113"/>
      <c r="B47" s="113"/>
      <c r="C47" s="114" t="s">
        <v>229</v>
      </c>
      <c r="D47" s="113"/>
      <c r="E47" s="56" t="s">
        <v>230</v>
      </c>
      <c r="F47" s="53"/>
      <c r="G47" s="64"/>
      <c r="H47" s="21"/>
      <c r="I47" s="21"/>
      <c r="J47" s="21"/>
      <c r="K47" s="21"/>
      <c r="L47" s="21"/>
      <c r="M47" s="64"/>
    </row>
    <row r="48" spans="1:13" ht="17.100000000000001" customHeight="1">
      <c r="A48" s="45"/>
      <c r="B48" s="45"/>
      <c r="C48" s="68"/>
      <c r="D48" s="45"/>
      <c r="E48" s="69"/>
      <c r="F48" s="70"/>
      <c r="G48" s="71"/>
      <c r="H48" s="71"/>
      <c r="I48" s="71"/>
      <c r="J48" s="71"/>
      <c r="K48" s="71"/>
      <c r="L48" s="71"/>
      <c r="M48" s="72"/>
    </row>
    <row r="49" spans="1:1" ht="17.100000000000001" customHeight="1">
      <c r="A49" s="5" t="s">
        <v>256</v>
      </c>
    </row>
    <row r="50" spans="1:1" ht="17.100000000000001" customHeight="1">
      <c r="A50" s="5" t="s">
        <v>162</v>
      </c>
    </row>
    <row r="51" spans="1:1" ht="17.100000000000001" customHeight="1">
      <c r="A51" s="5" t="s">
        <v>22</v>
      </c>
    </row>
  </sheetData>
  <phoneticPr fontId="2"/>
  <pageMargins left="0.7" right="0.7" top="0.75" bottom="0.75" header="0.3" footer="0.3"/>
  <pageSetup paperSize="9" orientation="portrait" horizontalDpi="0" verticalDpi="0"/>
  <ignoredErrors>
    <ignoredError sqref="D6" 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39210-6096-3247-93FA-069DF2C3DA55}">
  <dimension ref="A1:M29"/>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49.44140625" style="67" customWidth="1"/>
    <col min="6" max="6" width="9.88671875" style="52" customWidth="1"/>
    <col min="7" max="7" width="13.33203125" style="5" customWidth="1"/>
    <col min="8" max="8" width="16.554687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294</v>
      </c>
      <c r="D1" s="4" t="s">
        <v>0</v>
      </c>
      <c r="E1" s="167" t="s">
        <v>434</v>
      </c>
      <c r="F1" s="47" t="s">
        <v>292</v>
      </c>
      <c r="G1" s="36" t="s">
        <v>310</v>
      </c>
    </row>
    <row r="2" spans="1:13" ht="17.100000000000001" customHeight="1">
      <c r="A2" s="1"/>
      <c r="B2" s="6"/>
      <c r="C2" s="4" t="s">
        <v>257</v>
      </c>
      <c r="D2" s="35" t="s">
        <v>432</v>
      </c>
      <c r="E2" s="168" t="s">
        <v>433</v>
      </c>
      <c r="F2" s="48" t="s">
        <v>293</v>
      </c>
      <c r="G2" s="25" t="s">
        <v>126</v>
      </c>
    </row>
    <row r="3" spans="1:13" ht="17.100000000000001" customHeight="1">
      <c r="A3" s="8" t="s">
        <v>2</v>
      </c>
      <c r="B3" s="9" t="s">
        <v>3</v>
      </c>
      <c r="C3" s="8" t="s">
        <v>4</v>
      </c>
      <c r="D3" s="8" t="s">
        <v>5</v>
      </c>
      <c r="E3" s="8" t="s">
        <v>6</v>
      </c>
      <c r="F3" s="49" t="s">
        <v>7</v>
      </c>
      <c r="G3" s="274" t="s">
        <v>8</v>
      </c>
      <c r="H3" s="10" t="s">
        <v>9</v>
      </c>
      <c r="I3" s="11" t="s">
        <v>10</v>
      </c>
      <c r="J3" s="11" t="s">
        <v>259</v>
      </c>
      <c r="K3" s="11" t="s">
        <v>12</v>
      </c>
      <c r="L3" s="11" t="s">
        <v>13</v>
      </c>
      <c r="M3" s="61" t="s">
        <v>14</v>
      </c>
    </row>
    <row r="4" spans="1:13" ht="17.100000000000001" customHeight="1">
      <c r="A4" s="78">
        <f>B4</f>
        <v>50</v>
      </c>
      <c r="B4" s="78">
        <v>50</v>
      </c>
      <c r="C4" s="79" t="s">
        <v>16</v>
      </c>
      <c r="D4" s="78">
        <f>B4</f>
        <v>50</v>
      </c>
      <c r="E4" s="13" t="s">
        <v>260</v>
      </c>
      <c r="G4" s="60"/>
    </row>
    <row r="5" spans="1:13" ht="17.100000000000001" customHeight="1">
      <c r="A5" s="86">
        <f>A4+B5</f>
        <v>65</v>
      </c>
      <c r="B5" s="86">
        <v>15</v>
      </c>
      <c r="C5" s="87" t="s">
        <v>261</v>
      </c>
      <c r="D5" s="86">
        <v>15</v>
      </c>
      <c r="E5" s="13" t="s">
        <v>262</v>
      </c>
      <c r="F5" s="52">
        <v>3</v>
      </c>
      <c r="G5" s="60"/>
    </row>
    <row r="6" spans="1:13" ht="17.100000000000001" customHeight="1">
      <c r="A6" s="78">
        <f>A5+B6</f>
        <v>69</v>
      </c>
      <c r="B6" s="78">
        <v>4</v>
      </c>
      <c r="C6" s="79" t="s">
        <v>16</v>
      </c>
      <c r="D6" s="77">
        <f>B6+B7</f>
        <v>106</v>
      </c>
      <c r="E6" s="15" t="s">
        <v>263</v>
      </c>
      <c r="G6" s="62"/>
      <c r="H6" s="117"/>
      <c r="I6" s="117"/>
      <c r="J6" s="117"/>
      <c r="K6" s="117"/>
      <c r="L6" s="117"/>
      <c r="M6" s="62"/>
    </row>
    <row r="7" spans="1:13" ht="33" customHeight="1">
      <c r="A7" s="77">
        <f>A6+B7</f>
        <v>171</v>
      </c>
      <c r="B7" s="77">
        <v>102</v>
      </c>
      <c r="C7" s="79" t="s">
        <v>16</v>
      </c>
      <c r="D7" s="77"/>
      <c r="E7" s="67" t="s">
        <v>264</v>
      </c>
      <c r="F7" s="5"/>
      <c r="G7" s="60"/>
      <c r="M7" s="5"/>
    </row>
    <row r="8" spans="1:13" ht="17.100000000000001" customHeight="1">
      <c r="A8" s="89">
        <f t="shared" ref="A8:A25" si="0">A7+B8</f>
        <v>181</v>
      </c>
      <c r="B8" s="89">
        <v>10</v>
      </c>
      <c r="C8" s="89" t="s">
        <v>67</v>
      </c>
      <c r="D8" s="89">
        <f t="shared" ref="D8:D13" si="1">B8</f>
        <v>10</v>
      </c>
      <c r="E8" s="67" t="s">
        <v>265</v>
      </c>
      <c r="F8" s="5">
        <v>1.2</v>
      </c>
      <c r="G8" s="60" t="s">
        <v>266</v>
      </c>
      <c r="M8" s="5"/>
    </row>
    <row r="9" spans="1:13" ht="17.100000000000001" customHeight="1">
      <c r="A9" s="77">
        <f t="shared" si="0"/>
        <v>201</v>
      </c>
      <c r="B9" s="77">
        <v>20</v>
      </c>
      <c r="C9" s="77" t="s">
        <v>267</v>
      </c>
      <c r="D9" s="77">
        <f t="shared" si="1"/>
        <v>20</v>
      </c>
      <c r="E9" s="67" t="s">
        <v>189</v>
      </c>
      <c r="F9" s="5"/>
      <c r="G9" s="60"/>
      <c r="M9" s="5"/>
    </row>
    <row r="10" spans="1:13" ht="17.100000000000001" customHeight="1">
      <c r="A10" s="89">
        <f t="shared" si="0"/>
        <v>204</v>
      </c>
      <c r="B10" s="89">
        <v>3</v>
      </c>
      <c r="C10" s="89"/>
      <c r="D10" s="89">
        <f t="shared" si="1"/>
        <v>3</v>
      </c>
      <c r="E10" s="5" t="s">
        <v>268</v>
      </c>
      <c r="F10" s="5"/>
      <c r="G10" s="60"/>
      <c r="M10" s="5"/>
    </row>
    <row r="11" spans="1:13" ht="32.1" customHeight="1">
      <c r="A11" s="77">
        <f t="shared" si="0"/>
        <v>234</v>
      </c>
      <c r="B11" s="77">
        <v>30</v>
      </c>
      <c r="C11" s="77" t="s">
        <v>188</v>
      </c>
      <c r="D11" s="77">
        <f t="shared" si="1"/>
        <v>30</v>
      </c>
      <c r="E11" s="67" t="s">
        <v>189</v>
      </c>
      <c r="F11" s="5"/>
      <c r="G11" s="60"/>
      <c r="M11" s="5"/>
    </row>
    <row r="12" spans="1:13" ht="17.100000000000001" customHeight="1">
      <c r="A12" s="89">
        <f t="shared" si="0"/>
        <v>240</v>
      </c>
      <c r="B12" s="89">
        <v>6</v>
      </c>
      <c r="C12" s="89" t="s">
        <v>270</v>
      </c>
      <c r="D12" s="89">
        <f t="shared" si="1"/>
        <v>6</v>
      </c>
      <c r="E12" s="67" t="s">
        <v>271</v>
      </c>
      <c r="F12" s="5">
        <v>0.5</v>
      </c>
      <c r="G12" s="60" t="s">
        <v>269</v>
      </c>
      <c r="H12" s="116" t="s">
        <v>295</v>
      </c>
      <c r="I12" s="116" t="s">
        <v>296</v>
      </c>
      <c r="J12" s="116" t="s">
        <v>297</v>
      </c>
      <c r="K12" s="116" t="s">
        <v>298</v>
      </c>
      <c r="L12" s="116"/>
      <c r="M12" s="65" t="s">
        <v>231</v>
      </c>
    </row>
    <row r="13" spans="1:13" ht="32.1" customHeight="1">
      <c r="A13" s="77">
        <f t="shared" si="0"/>
        <v>280</v>
      </c>
      <c r="B13" s="77">
        <v>40</v>
      </c>
      <c r="C13" s="77" t="s">
        <v>188</v>
      </c>
      <c r="D13" s="77">
        <f t="shared" si="1"/>
        <v>40</v>
      </c>
      <c r="E13" s="67" t="s">
        <v>189</v>
      </c>
      <c r="F13" s="5"/>
      <c r="G13" s="60"/>
      <c r="M13" s="5"/>
    </row>
    <row r="14" spans="1:13" ht="17.100000000000001" customHeight="1">
      <c r="A14" s="89">
        <f t="shared" si="0"/>
        <v>305</v>
      </c>
      <c r="B14" s="89">
        <v>25</v>
      </c>
      <c r="C14" s="89" t="s">
        <v>273</v>
      </c>
      <c r="D14" s="89">
        <f>B14+B15+B16</f>
        <v>45</v>
      </c>
      <c r="E14" s="67" t="s">
        <v>274</v>
      </c>
      <c r="F14" s="5">
        <v>2.6</v>
      </c>
      <c r="G14" s="60" t="s">
        <v>272</v>
      </c>
      <c r="M14" s="5"/>
    </row>
    <row r="15" spans="1:13" ht="17.100000000000001" customHeight="1">
      <c r="A15" s="89">
        <f t="shared" si="0"/>
        <v>307</v>
      </c>
      <c r="B15" s="89">
        <v>2</v>
      </c>
      <c r="C15" s="89" t="s">
        <v>273</v>
      </c>
      <c r="D15" s="89"/>
      <c r="E15" s="67" t="s">
        <v>275</v>
      </c>
      <c r="F15" s="5"/>
      <c r="G15" s="60"/>
      <c r="M15" s="5"/>
    </row>
    <row r="16" spans="1:13" ht="17.100000000000001" customHeight="1">
      <c r="A16" s="89">
        <f t="shared" si="0"/>
        <v>325</v>
      </c>
      <c r="B16" s="89">
        <v>18</v>
      </c>
      <c r="C16" s="89" t="s">
        <v>273</v>
      </c>
      <c r="D16" s="89"/>
      <c r="E16" s="67" t="s">
        <v>276</v>
      </c>
      <c r="F16" s="5">
        <v>2.8</v>
      </c>
      <c r="G16" s="60"/>
      <c r="M16" s="5"/>
    </row>
    <row r="17" spans="1:13" ht="17.100000000000001" customHeight="1">
      <c r="A17" s="77">
        <f t="shared" si="0"/>
        <v>385</v>
      </c>
      <c r="B17" s="77">
        <v>60</v>
      </c>
      <c r="C17" s="77" t="s">
        <v>188</v>
      </c>
      <c r="D17" s="77">
        <f>B17+B18</f>
        <v>160</v>
      </c>
      <c r="E17" s="67" t="s">
        <v>277</v>
      </c>
      <c r="F17" s="5"/>
      <c r="G17" s="60"/>
      <c r="M17" s="5"/>
    </row>
    <row r="18" spans="1:13" ht="17.100000000000001" customHeight="1">
      <c r="A18" s="77">
        <f t="shared" si="0"/>
        <v>485</v>
      </c>
      <c r="B18" s="77">
        <v>100</v>
      </c>
      <c r="C18" s="77" t="s">
        <v>188</v>
      </c>
      <c r="D18" s="77"/>
      <c r="E18" s="67" t="s">
        <v>189</v>
      </c>
      <c r="F18" s="5"/>
      <c r="G18" s="60"/>
      <c r="M18" s="5"/>
    </row>
    <row r="19" spans="1:13" ht="33" customHeight="1">
      <c r="A19" s="89">
        <f t="shared" si="0"/>
        <v>489</v>
      </c>
      <c r="B19" s="89">
        <v>4</v>
      </c>
      <c r="C19" s="89" t="s">
        <v>278</v>
      </c>
      <c r="D19" s="89">
        <f t="shared" ref="D19:D25" si="2">B19</f>
        <v>4</v>
      </c>
      <c r="E19" s="67" t="s">
        <v>279</v>
      </c>
      <c r="F19" s="5">
        <v>0.3</v>
      </c>
      <c r="G19" s="60" t="s">
        <v>280</v>
      </c>
      <c r="H19" s="120" t="s">
        <v>299</v>
      </c>
      <c r="I19" s="116">
        <v>1.5029999999999999</v>
      </c>
      <c r="J19" s="120" t="s">
        <v>301</v>
      </c>
      <c r="K19" s="116" t="s">
        <v>300</v>
      </c>
      <c r="L19" s="116"/>
      <c r="M19" s="65" t="s">
        <v>231</v>
      </c>
    </row>
    <row r="20" spans="1:13" ht="17.100000000000001" customHeight="1">
      <c r="A20" s="77">
        <f t="shared" si="0"/>
        <v>532</v>
      </c>
      <c r="B20" s="77">
        <v>43</v>
      </c>
      <c r="C20" s="77" t="s">
        <v>188</v>
      </c>
      <c r="D20" s="77">
        <f t="shared" si="2"/>
        <v>43</v>
      </c>
      <c r="E20" s="67" t="s">
        <v>189</v>
      </c>
      <c r="F20" s="5"/>
      <c r="G20" s="60"/>
      <c r="M20" s="5"/>
    </row>
    <row r="21" spans="1:13" ht="33" customHeight="1">
      <c r="A21" s="89">
        <f t="shared" si="0"/>
        <v>538</v>
      </c>
      <c r="B21" s="89">
        <v>6</v>
      </c>
      <c r="C21" s="89" t="s">
        <v>281</v>
      </c>
      <c r="D21" s="89">
        <f t="shared" si="2"/>
        <v>6</v>
      </c>
      <c r="E21" s="67" t="s">
        <v>282</v>
      </c>
      <c r="F21" s="5">
        <v>0.3</v>
      </c>
      <c r="G21" s="60" t="s">
        <v>283</v>
      </c>
      <c r="H21" s="120" t="s">
        <v>302</v>
      </c>
      <c r="I21" s="116"/>
      <c r="J21" s="120" t="s">
        <v>303</v>
      </c>
      <c r="K21" s="120" t="s">
        <v>304</v>
      </c>
      <c r="L21" s="116"/>
      <c r="M21" s="65" t="s">
        <v>231</v>
      </c>
    </row>
    <row r="22" spans="1:13" ht="17.100000000000001" customHeight="1">
      <c r="A22" s="77">
        <f t="shared" si="0"/>
        <v>569</v>
      </c>
      <c r="B22" s="77">
        <v>31</v>
      </c>
      <c r="C22" s="77" t="s">
        <v>188</v>
      </c>
      <c r="D22" s="77">
        <f t="shared" si="2"/>
        <v>31</v>
      </c>
      <c r="E22" s="67" t="s">
        <v>284</v>
      </c>
      <c r="F22" s="5"/>
      <c r="G22" s="60"/>
      <c r="M22" s="5"/>
    </row>
    <row r="23" spans="1:13" ht="17.100000000000001" customHeight="1">
      <c r="A23" s="89">
        <f t="shared" si="0"/>
        <v>593</v>
      </c>
      <c r="B23" s="89">
        <v>24</v>
      </c>
      <c r="C23" s="89" t="s">
        <v>285</v>
      </c>
      <c r="D23" s="89">
        <f t="shared" si="2"/>
        <v>24</v>
      </c>
      <c r="E23" s="67" t="s">
        <v>287</v>
      </c>
      <c r="F23" s="5">
        <v>0.8</v>
      </c>
      <c r="G23" s="60" t="s">
        <v>286</v>
      </c>
      <c r="H23" s="116" t="s">
        <v>157</v>
      </c>
      <c r="I23" s="116"/>
      <c r="J23" s="116" t="s">
        <v>305</v>
      </c>
      <c r="K23" s="116"/>
      <c r="L23" s="116"/>
      <c r="M23" s="65" t="s">
        <v>231</v>
      </c>
    </row>
    <row r="24" spans="1:13" ht="17.100000000000001" customHeight="1">
      <c r="A24" s="77">
        <f t="shared" si="0"/>
        <v>668</v>
      </c>
      <c r="B24" s="77">
        <v>75</v>
      </c>
      <c r="C24" s="77" t="s">
        <v>188</v>
      </c>
      <c r="D24" s="77">
        <f t="shared" si="2"/>
        <v>75</v>
      </c>
      <c r="E24" s="67" t="s">
        <v>288</v>
      </c>
      <c r="F24" s="5"/>
      <c r="G24" s="60"/>
      <c r="M24" s="5"/>
    </row>
    <row r="25" spans="1:13" ht="17.100000000000001" customHeight="1">
      <c r="A25" s="89">
        <f t="shared" si="0"/>
        <v>677</v>
      </c>
      <c r="B25" s="89">
        <v>9</v>
      </c>
      <c r="C25" s="89" t="s">
        <v>529</v>
      </c>
      <c r="D25" s="89">
        <f t="shared" si="2"/>
        <v>9</v>
      </c>
      <c r="E25" s="67" t="s">
        <v>289</v>
      </c>
      <c r="F25" s="5">
        <v>1.6</v>
      </c>
      <c r="G25" s="60" t="s">
        <v>290</v>
      </c>
      <c r="M25" s="5"/>
    </row>
    <row r="26" spans="1:13" ht="17.100000000000001" customHeight="1">
      <c r="A26" s="91"/>
      <c r="B26" s="91"/>
      <c r="C26" s="91" t="s">
        <v>188</v>
      </c>
      <c r="D26" s="91"/>
      <c r="E26" s="196" t="s">
        <v>291</v>
      </c>
      <c r="F26" s="21"/>
      <c r="G26" s="64"/>
      <c r="H26" s="21"/>
      <c r="I26" s="21"/>
      <c r="J26" s="21"/>
      <c r="K26" s="21"/>
      <c r="L26" s="21"/>
      <c r="M26" s="21"/>
    </row>
    <row r="27" spans="1:13" ht="17.100000000000001" customHeight="1">
      <c r="F27" s="5"/>
      <c r="M27" s="5"/>
    </row>
    <row r="28" spans="1:13" ht="17.100000000000001" customHeight="1">
      <c r="A28" s="5" t="s">
        <v>162</v>
      </c>
    </row>
    <row r="29" spans="1:13" ht="17.100000000000001" customHeight="1">
      <c r="A29" s="5" t="s">
        <v>22</v>
      </c>
    </row>
  </sheetData>
  <phoneticPr fontId="2"/>
  <pageMargins left="0.7" right="0.7" top="0.75" bottom="0.75" header="0.3" footer="0.3"/>
  <pageSetup paperSize="9" orientation="portrait" horizontalDpi="0" verticalDpi="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14220-1EA1-804C-8978-8C1DC593223C}">
  <dimension ref="A1:N28"/>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49.44140625" style="67" customWidth="1"/>
    <col min="6" max="6" width="9.88671875" style="52" customWidth="1"/>
    <col min="7" max="7" width="13.33203125" style="5" customWidth="1"/>
    <col min="8" max="8" width="18.332031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311</v>
      </c>
      <c r="D1" s="4" t="s">
        <v>0</v>
      </c>
      <c r="E1" s="167" t="s">
        <v>435</v>
      </c>
      <c r="F1" s="47" t="s">
        <v>313</v>
      </c>
      <c r="G1" s="36" t="s">
        <v>310</v>
      </c>
    </row>
    <row r="2" spans="1:13" ht="17.100000000000001" customHeight="1">
      <c r="A2" s="1"/>
      <c r="B2" s="6"/>
      <c r="C2" s="4" t="s">
        <v>306</v>
      </c>
      <c r="D2" s="35" t="s">
        <v>307</v>
      </c>
      <c r="E2" s="168" t="s">
        <v>436</v>
      </c>
      <c r="F2" s="48" t="s">
        <v>312</v>
      </c>
      <c r="G2" s="25" t="s">
        <v>126</v>
      </c>
    </row>
    <row r="3" spans="1:13" ht="17.100000000000001" customHeight="1">
      <c r="A3" s="8" t="s">
        <v>2</v>
      </c>
      <c r="B3" s="9" t="s">
        <v>3</v>
      </c>
      <c r="C3" s="8" t="s">
        <v>4</v>
      </c>
      <c r="D3" s="8" t="s">
        <v>5</v>
      </c>
      <c r="E3" s="8" t="s">
        <v>6</v>
      </c>
      <c r="F3" s="49" t="s">
        <v>7</v>
      </c>
      <c r="G3" s="274" t="s">
        <v>8</v>
      </c>
      <c r="H3" s="10" t="s">
        <v>9</v>
      </c>
      <c r="I3" s="11" t="s">
        <v>10</v>
      </c>
      <c r="J3" s="11" t="s">
        <v>259</v>
      </c>
      <c r="K3" s="11" t="s">
        <v>12</v>
      </c>
      <c r="L3" s="11" t="s">
        <v>13</v>
      </c>
      <c r="M3" s="61" t="s">
        <v>14</v>
      </c>
    </row>
    <row r="4" spans="1:13" s="38" customFormat="1" ht="17.100000000000001" customHeight="1">
      <c r="A4" s="131">
        <f>B4</f>
        <v>10</v>
      </c>
      <c r="B4" s="131">
        <v>10</v>
      </c>
      <c r="C4" s="132" t="s">
        <v>314</v>
      </c>
      <c r="D4" s="131">
        <f>B4+B5</f>
        <v>42</v>
      </c>
      <c r="E4" s="124" t="s">
        <v>315</v>
      </c>
      <c r="F4" s="125"/>
      <c r="G4" s="275"/>
      <c r="H4" s="45"/>
      <c r="I4" s="126"/>
      <c r="J4" s="126"/>
      <c r="K4" s="126"/>
      <c r="L4" s="126"/>
      <c r="M4" s="127"/>
    </row>
    <row r="5" spans="1:13" s="38" customFormat="1" ht="17.100000000000001" customHeight="1">
      <c r="A5" s="131">
        <f>A4+B5</f>
        <v>42</v>
      </c>
      <c r="B5" s="78">
        <v>32</v>
      </c>
      <c r="C5" s="79" t="s">
        <v>16</v>
      </c>
      <c r="D5" s="78"/>
      <c r="E5" s="13" t="s">
        <v>260</v>
      </c>
      <c r="F5" s="125"/>
      <c r="G5" s="275"/>
      <c r="H5" s="45"/>
      <c r="I5" s="126"/>
      <c r="J5" s="126"/>
      <c r="K5" s="126"/>
      <c r="L5" s="126"/>
      <c r="M5" s="127"/>
    </row>
    <row r="6" spans="1:13" s="38" customFormat="1" ht="17.100000000000001" customHeight="1">
      <c r="A6" s="133">
        <f t="shared" ref="A6:A23" si="0">A5+B6</f>
        <v>59</v>
      </c>
      <c r="B6" s="133">
        <v>17</v>
      </c>
      <c r="C6" s="89" t="s">
        <v>67</v>
      </c>
      <c r="D6" s="89">
        <f t="shared" ref="D6:D23" si="1">B6</f>
        <v>17</v>
      </c>
      <c r="E6" s="67" t="s">
        <v>317</v>
      </c>
      <c r="F6" s="129">
        <v>1.1000000000000001</v>
      </c>
      <c r="G6" s="275"/>
      <c r="H6" s="45"/>
      <c r="I6" s="126"/>
      <c r="J6" s="126"/>
      <c r="K6" s="126"/>
      <c r="L6" s="126"/>
      <c r="M6" s="127"/>
    </row>
    <row r="7" spans="1:13" s="38" customFormat="1" ht="17.100000000000001" customHeight="1">
      <c r="A7" s="131">
        <f t="shared" si="0"/>
        <v>87</v>
      </c>
      <c r="B7" s="78">
        <v>28</v>
      </c>
      <c r="C7" s="79" t="s">
        <v>16</v>
      </c>
      <c r="D7" s="78">
        <f t="shared" si="1"/>
        <v>28</v>
      </c>
      <c r="E7" s="13" t="s">
        <v>260</v>
      </c>
      <c r="F7" s="129"/>
      <c r="G7" s="275"/>
      <c r="H7" s="45"/>
      <c r="I7" s="126"/>
      <c r="J7" s="126"/>
      <c r="K7" s="126"/>
      <c r="L7" s="126"/>
      <c r="M7" s="127"/>
    </row>
    <row r="8" spans="1:13" s="38" customFormat="1" ht="17.100000000000001" customHeight="1">
      <c r="A8" s="140">
        <f t="shared" si="0"/>
        <v>91</v>
      </c>
      <c r="B8" s="84">
        <v>4</v>
      </c>
      <c r="C8" s="143" t="s">
        <v>174</v>
      </c>
      <c r="D8" s="84">
        <f t="shared" si="1"/>
        <v>4</v>
      </c>
      <c r="E8" s="44" t="s">
        <v>316</v>
      </c>
      <c r="F8" s="130">
        <v>0.8</v>
      </c>
      <c r="G8" s="275"/>
      <c r="H8" s="45"/>
      <c r="I8" s="126"/>
      <c r="J8" s="126"/>
      <c r="K8" s="126"/>
      <c r="L8" s="126"/>
      <c r="M8" s="127"/>
    </row>
    <row r="9" spans="1:13" s="38" customFormat="1" ht="17.100000000000001" customHeight="1">
      <c r="A9" s="131">
        <f t="shared" si="0"/>
        <v>116</v>
      </c>
      <c r="B9" s="77">
        <v>25</v>
      </c>
      <c r="C9" s="77" t="s">
        <v>188</v>
      </c>
      <c r="D9" s="77">
        <f t="shared" si="1"/>
        <v>25</v>
      </c>
      <c r="E9" s="67" t="s">
        <v>189</v>
      </c>
      <c r="F9" s="125"/>
      <c r="G9" s="275"/>
      <c r="H9" s="45"/>
      <c r="I9" s="126"/>
      <c r="J9" s="126"/>
      <c r="K9" s="126"/>
      <c r="L9" s="126"/>
      <c r="M9" s="127"/>
    </row>
    <row r="10" spans="1:13" s="38" customFormat="1" ht="17.100000000000001" customHeight="1">
      <c r="A10" s="133">
        <f t="shared" si="0"/>
        <v>126</v>
      </c>
      <c r="B10" s="89">
        <v>10</v>
      </c>
      <c r="C10" s="89" t="s">
        <v>270</v>
      </c>
      <c r="D10" s="89">
        <f t="shared" si="1"/>
        <v>10</v>
      </c>
      <c r="E10" s="67" t="s">
        <v>318</v>
      </c>
      <c r="F10" s="129">
        <v>1.1000000000000001</v>
      </c>
      <c r="G10" s="275"/>
      <c r="H10" s="45"/>
      <c r="I10" s="126"/>
      <c r="J10" s="126"/>
      <c r="K10" s="126"/>
      <c r="L10" s="126"/>
      <c r="M10" s="127"/>
    </row>
    <row r="11" spans="1:13" s="38" customFormat="1" ht="17.100000000000001" customHeight="1">
      <c r="A11" s="131">
        <f t="shared" si="0"/>
        <v>176</v>
      </c>
      <c r="B11" s="77">
        <v>50</v>
      </c>
      <c r="C11" s="77" t="s">
        <v>267</v>
      </c>
      <c r="D11" s="77">
        <f t="shared" si="1"/>
        <v>50</v>
      </c>
      <c r="E11" s="67" t="s">
        <v>258</v>
      </c>
      <c r="F11" s="125"/>
      <c r="G11" s="275"/>
      <c r="H11" s="45"/>
      <c r="I11" s="126"/>
      <c r="J11" s="126"/>
      <c r="K11" s="126"/>
      <c r="L11" s="126"/>
      <c r="M11" s="127"/>
    </row>
    <row r="12" spans="1:13" s="38" customFormat="1" ht="17.100000000000001" customHeight="1">
      <c r="A12" s="133">
        <f t="shared" si="0"/>
        <v>179</v>
      </c>
      <c r="B12" s="89">
        <v>3</v>
      </c>
      <c r="C12" s="89" t="s">
        <v>319</v>
      </c>
      <c r="D12" s="89">
        <f t="shared" si="1"/>
        <v>3</v>
      </c>
      <c r="E12" s="5" t="s">
        <v>320</v>
      </c>
      <c r="F12" s="129">
        <v>0.3</v>
      </c>
      <c r="G12" s="275"/>
      <c r="H12" s="45"/>
      <c r="I12" s="126"/>
      <c r="J12" s="126"/>
      <c r="K12" s="126"/>
      <c r="L12" s="126"/>
      <c r="M12" s="127"/>
    </row>
    <row r="13" spans="1:13" s="38" customFormat="1" ht="17.100000000000001" customHeight="1">
      <c r="A13" s="131">
        <f t="shared" si="0"/>
        <v>199</v>
      </c>
      <c r="B13" s="77">
        <v>20</v>
      </c>
      <c r="C13" s="77" t="s">
        <v>188</v>
      </c>
      <c r="D13" s="77">
        <f t="shared" si="1"/>
        <v>20</v>
      </c>
      <c r="E13" s="67" t="s">
        <v>189</v>
      </c>
      <c r="F13" s="125"/>
      <c r="G13" s="275"/>
      <c r="H13" s="45"/>
      <c r="I13" s="126"/>
      <c r="J13" s="126"/>
      <c r="K13" s="126"/>
      <c r="L13" s="126"/>
      <c r="M13" s="127"/>
    </row>
    <row r="14" spans="1:13" s="38" customFormat="1" ht="17.100000000000001" customHeight="1" thickBot="1">
      <c r="A14" s="106">
        <f t="shared" si="0"/>
        <v>275</v>
      </c>
      <c r="B14" s="106">
        <v>76</v>
      </c>
      <c r="C14" s="106" t="s">
        <v>273</v>
      </c>
      <c r="D14" s="106">
        <f t="shared" si="1"/>
        <v>76</v>
      </c>
      <c r="E14" s="67" t="s">
        <v>322</v>
      </c>
      <c r="F14" s="129">
        <v>4.5</v>
      </c>
      <c r="G14" s="275"/>
      <c r="H14" s="45"/>
      <c r="I14" s="126"/>
      <c r="J14" s="126"/>
      <c r="K14" s="126"/>
      <c r="L14" s="126"/>
      <c r="M14" s="127"/>
    </row>
    <row r="15" spans="1:13" s="38" customFormat="1" ht="17.100000000000001" customHeight="1">
      <c r="A15" s="77">
        <f t="shared" si="0"/>
        <v>320</v>
      </c>
      <c r="B15" s="77">
        <v>45</v>
      </c>
      <c r="C15" s="77" t="s">
        <v>188</v>
      </c>
      <c r="D15" s="77">
        <f t="shared" si="1"/>
        <v>45</v>
      </c>
      <c r="E15" s="67" t="s">
        <v>321</v>
      </c>
      <c r="F15" s="125"/>
      <c r="G15" s="275"/>
      <c r="H15" s="45"/>
      <c r="I15" s="126"/>
      <c r="J15" s="126"/>
      <c r="K15" s="126"/>
      <c r="L15" s="126"/>
      <c r="M15" s="127"/>
    </row>
    <row r="16" spans="1:13" s="38" customFormat="1" ht="17.100000000000001" customHeight="1">
      <c r="A16" s="89">
        <f>A15+B16</f>
        <v>324</v>
      </c>
      <c r="B16" s="89">
        <v>4</v>
      </c>
      <c r="C16" s="89" t="s">
        <v>278</v>
      </c>
      <c r="D16" s="89">
        <f t="shared" si="1"/>
        <v>4</v>
      </c>
      <c r="E16" s="67" t="s">
        <v>323</v>
      </c>
      <c r="F16" s="129">
        <v>0.3</v>
      </c>
      <c r="G16" s="275"/>
      <c r="H16" s="45"/>
      <c r="I16" s="126"/>
      <c r="J16" s="126"/>
      <c r="K16" s="126"/>
      <c r="L16" s="126"/>
      <c r="M16" s="127"/>
    </row>
    <row r="17" spans="1:14" s="38" customFormat="1" ht="17.100000000000001" customHeight="1">
      <c r="A17" s="77">
        <f t="shared" si="0"/>
        <v>366</v>
      </c>
      <c r="B17" s="77">
        <v>42</v>
      </c>
      <c r="C17" s="77" t="s">
        <v>188</v>
      </c>
      <c r="D17" s="77">
        <f t="shared" si="1"/>
        <v>42</v>
      </c>
      <c r="E17" s="67" t="s">
        <v>189</v>
      </c>
      <c r="F17" s="125"/>
      <c r="G17" s="275"/>
      <c r="H17" s="45"/>
      <c r="I17" s="126"/>
      <c r="J17" s="126"/>
      <c r="K17" s="126"/>
      <c r="L17" s="126"/>
      <c r="M17" s="127"/>
    </row>
    <row r="18" spans="1:14" s="38" customFormat="1" ht="35.1" customHeight="1">
      <c r="A18" s="89">
        <f t="shared" si="0"/>
        <v>374</v>
      </c>
      <c r="B18" s="89">
        <v>8</v>
      </c>
      <c r="C18" s="89" t="s">
        <v>281</v>
      </c>
      <c r="D18" s="89">
        <f t="shared" si="1"/>
        <v>8</v>
      </c>
      <c r="E18" s="67" t="s">
        <v>287</v>
      </c>
      <c r="F18" s="52">
        <v>0.7</v>
      </c>
      <c r="G18" s="60" t="s">
        <v>324</v>
      </c>
      <c r="H18" s="135" t="s">
        <v>157</v>
      </c>
      <c r="I18" s="137" t="s">
        <v>335</v>
      </c>
      <c r="J18" s="136" t="s">
        <v>334</v>
      </c>
      <c r="K18" s="136"/>
      <c r="L18" s="136"/>
      <c r="M18" s="65" t="s">
        <v>254</v>
      </c>
    </row>
    <row r="19" spans="1:14" ht="17.100000000000001" customHeight="1">
      <c r="A19" s="77">
        <f t="shared" si="0"/>
        <v>408</v>
      </c>
      <c r="B19" s="77">
        <v>34</v>
      </c>
      <c r="C19" s="77" t="s">
        <v>188</v>
      </c>
      <c r="D19" s="77">
        <f t="shared" si="1"/>
        <v>34</v>
      </c>
      <c r="E19" s="67" t="s">
        <v>284</v>
      </c>
      <c r="G19" s="60"/>
    </row>
    <row r="20" spans="1:14" ht="17.100000000000001" customHeight="1">
      <c r="A20" s="89">
        <f t="shared" si="0"/>
        <v>434</v>
      </c>
      <c r="B20" s="89">
        <v>26</v>
      </c>
      <c r="C20" s="89" t="s">
        <v>285</v>
      </c>
      <c r="D20" s="89">
        <f t="shared" si="1"/>
        <v>26</v>
      </c>
      <c r="E20" s="67" t="s">
        <v>287</v>
      </c>
      <c r="F20" s="52">
        <v>0.8</v>
      </c>
      <c r="G20" s="62" t="s">
        <v>325</v>
      </c>
    </row>
    <row r="21" spans="1:14" ht="17.100000000000001" customHeight="1">
      <c r="A21" s="77">
        <f t="shared" si="0"/>
        <v>499</v>
      </c>
      <c r="B21" s="77">
        <v>65</v>
      </c>
      <c r="C21" s="77" t="s">
        <v>188</v>
      </c>
      <c r="D21" s="77">
        <f t="shared" si="1"/>
        <v>65</v>
      </c>
      <c r="E21" s="67" t="s">
        <v>288</v>
      </c>
      <c r="F21" s="5"/>
      <c r="G21" s="60"/>
      <c r="H21" s="117"/>
      <c r="I21" s="117"/>
      <c r="J21" s="117"/>
      <c r="K21" s="117"/>
      <c r="L21" s="117"/>
      <c r="M21" s="62"/>
    </row>
    <row r="22" spans="1:14" ht="17.100000000000001" customHeight="1">
      <c r="A22" s="89">
        <f t="shared" si="0"/>
        <v>510</v>
      </c>
      <c r="B22" s="89">
        <v>11</v>
      </c>
      <c r="C22" s="89" t="s">
        <v>214</v>
      </c>
      <c r="D22" s="89">
        <f t="shared" si="1"/>
        <v>11</v>
      </c>
      <c r="E22" s="67" t="s">
        <v>327</v>
      </c>
      <c r="F22" s="5">
        <v>0.6</v>
      </c>
      <c r="G22" s="60" t="s">
        <v>326</v>
      </c>
      <c r="H22" s="116" t="s">
        <v>331</v>
      </c>
      <c r="I22" s="116" t="s">
        <v>332</v>
      </c>
      <c r="J22" s="116"/>
      <c r="K22" s="116" t="s">
        <v>333</v>
      </c>
      <c r="L22" s="116"/>
      <c r="M22" s="65" t="s">
        <v>251</v>
      </c>
    </row>
    <row r="23" spans="1:14" ht="17.100000000000001" customHeight="1">
      <c r="A23" s="77">
        <f t="shared" si="0"/>
        <v>590</v>
      </c>
      <c r="B23" s="78">
        <v>80</v>
      </c>
      <c r="C23" s="78" t="s">
        <v>188</v>
      </c>
      <c r="D23" s="78">
        <f t="shared" si="1"/>
        <v>80</v>
      </c>
      <c r="E23" s="195" t="s">
        <v>291</v>
      </c>
      <c r="F23" s="5"/>
      <c r="G23" s="60"/>
      <c r="M23" s="5"/>
    </row>
    <row r="24" spans="1:14" ht="17.100000000000001" customHeight="1">
      <c r="A24" s="113"/>
      <c r="B24" s="113"/>
      <c r="C24" s="113" t="s">
        <v>328</v>
      </c>
      <c r="D24" s="113"/>
      <c r="E24" s="21" t="s">
        <v>330</v>
      </c>
      <c r="F24" s="21"/>
      <c r="G24" s="64"/>
      <c r="H24" s="21"/>
      <c r="I24" s="21"/>
      <c r="J24" s="21"/>
      <c r="K24" s="21"/>
      <c r="L24" s="21"/>
      <c r="M24" s="21"/>
    </row>
    <row r="25" spans="1:14" ht="17.100000000000001" customHeight="1">
      <c r="F25" s="5"/>
      <c r="H25" s="71"/>
      <c r="I25" s="71"/>
      <c r="J25" s="71"/>
      <c r="K25" s="71"/>
      <c r="L25" s="71"/>
      <c r="M25" s="71"/>
      <c r="N25" s="71"/>
    </row>
    <row r="26" spans="1:14" ht="17.100000000000001" customHeight="1">
      <c r="A26" s="5" t="s">
        <v>256</v>
      </c>
      <c r="E26" s="5"/>
    </row>
    <row r="27" spans="1:14" ht="17.100000000000001" customHeight="1">
      <c r="A27" s="5" t="s">
        <v>162</v>
      </c>
      <c r="M27" s="5"/>
    </row>
    <row r="28" spans="1:14" ht="17.100000000000001" customHeight="1">
      <c r="A28" s="5" t="s">
        <v>22</v>
      </c>
    </row>
  </sheetData>
  <phoneticPr fontId="2"/>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4E6FE-52B6-9849-BAED-3724D2331A08}">
  <dimension ref="A1:M10"/>
  <sheetViews>
    <sheetView zoomScale="125" zoomScaleNormal="125" workbookViewId="0"/>
  </sheetViews>
  <sheetFormatPr defaultColWidth="10.6640625" defaultRowHeight="17.100000000000001" customHeight="1"/>
  <cols>
    <col min="1" max="2" width="7.6640625" style="5" customWidth="1"/>
    <col min="3" max="3" width="16.88671875" style="5" customWidth="1"/>
    <col min="4" max="4" width="9.109375" style="5" customWidth="1"/>
    <col min="5" max="5" width="47.109375" style="5" customWidth="1"/>
    <col min="6" max="6" width="9.88671875" style="52" customWidth="1"/>
    <col min="7" max="7" width="9.6640625" style="5" customWidth="1"/>
    <col min="8" max="8" width="16.5546875" style="5" customWidth="1"/>
    <col min="9"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1290</v>
      </c>
      <c r="D1" s="4" t="s">
        <v>0</v>
      </c>
      <c r="E1" s="4" t="s">
        <v>1292</v>
      </c>
      <c r="F1" s="47" t="s">
        <v>1282</v>
      </c>
      <c r="G1" s="36" t="s">
        <v>1</v>
      </c>
    </row>
    <row r="2" spans="1:13" ht="17.100000000000001" customHeight="1">
      <c r="A2" s="1"/>
      <c r="B2" s="6"/>
      <c r="C2" s="4" t="s">
        <v>1281</v>
      </c>
      <c r="D2" s="35" t="s">
        <v>1291</v>
      </c>
      <c r="E2" s="7" t="s">
        <v>1293</v>
      </c>
      <c r="F2" s="48"/>
      <c r="G2" s="25"/>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238">
        <f>B4</f>
        <v>400</v>
      </c>
      <c r="B4" s="238">
        <v>400</v>
      </c>
      <c r="C4" s="263" t="s">
        <v>1272</v>
      </c>
      <c r="D4" s="171">
        <v>300</v>
      </c>
      <c r="E4" s="153" t="s">
        <v>1283</v>
      </c>
      <c r="F4" s="50"/>
      <c r="G4" s="2"/>
    </row>
    <row r="5" spans="1:13" ht="50.1" customHeight="1">
      <c r="A5" s="86">
        <f>A4+B5</f>
        <v>900</v>
      </c>
      <c r="B5" s="264">
        <v>500</v>
      </c>
      <c r="C5" s="199" t="s">
        <v>1284</v>
      </c>
      <c r="D5" s="264">
        <f>B5+B6</f>
        <v>800</v>
      </c>
      <c r="E5" s="269" t="s">
        <v>1287</v>
      </c>
      <c r="F5" s="70"/>
      <c r="G5" s="72" t="s">
        <v>1286</v>
      </c>
      <c r="H5" s="122" t="s">
        <v>1235</v>
      </c>
      <c r="I5" s="122" t="s">
        <v>1285</v>
      </c>
      <c r="J5" s="122"/>
      <c r="K5" s="122"/>
      <c r="L5" s="122"/>
      <c r="M5" s="193" t="s">
        <v>1236</v>
      </c>
    </row>
    <row r="6" spans="1:13" ht="32.1" customHeight="1" thickBot="1">
      <c r="A6" s="106">
        <f>A5+B6</f>
        <v>1200</v>
      </c>
      <c r="B6" s="270">
        <v>300</v>
      </c>
      <c r="C6" s="271" t="s">
        <v>1284</v>
      </c>
      <c r="D6" s="270"/>
      <c r="E6" s="269" t="s">
        <v>1289</v>
      </c>
      <c r="F6" s="70"/>
      <c r="G6" s="72"/>
      <c r="H6" s="45"/>
      <c r="I6" s="45"/>
      <c r="J6" s="45"/>
      <c r="K6" s="45"/>
      <c r="L6" s="45"/>
      <c r="M6" s="127"/>
    </row>
    <row r="7" spans="1:13" ht="15.95" customHeight="1">
      <c r="A7" s="113"/>
      <c r="B7" s="272"/>
      <c r="C7" s="114" t="s">
        <v>1288</v>
      </c>
      <c r="D7" s="272"/>
      <c r="E7" s="223" t="s">
        <v>1255</v>
      </c>
      <c r="F7" s="53"/>
      <c r="G7" s="64"/>
      <c r="H7" s="74"/>
      <c r="I7" s="74"/>
      <c r="J7" s="74"/>
      <c r="K7" s="74"/>
      <c r="L7" s="74"/>
      <c r="M7" s="148"/>
    </row>
    <row r="9" spans="1:13" ht="17.100000000000001" customHeight="1">
      <c r="A9" s="5" t="s">
        <v>57</v>
      </c>
    </row>
    <row r="10" spans="1:13" ht="17.100000000000001" customHeight="1">
      <c r="A10" s="5" t="s">
        <v>22</v>
      </c>
    </row>
  </sheetData>
  <phoneticPr fontId="2"/>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81D41-488F-B540-9E71-1E1BA5368B56}">
  <dimension ref="A1:N28"/>
  <sheetViews>
    <sheetView zoomScale="138" zoomScaleNormal="138"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49.44140625" style="67" customWidth="1"/>
    <col min="6" max="6" width="9.88671875" style="52" customWidth="1"/>
    <col min="7" max="7" width="12.88671875" style="5" customWidth="1"/>
    <col min="8" max="8" width="18.332031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593</v>
      </c>
      <c r="D1" s="4" t="s">
        <v>0</v>
      </c>
      <c r="E1" s="167" t="s">
        <v>594</v>
      </c>
      <c r="F1" s="47" t="s">
        <v>100</v>
      </c>
      <c r="G1" s="36" t="s">
        <v>310</v>
      </c>
    </row>
    <row r="2" spans="1:13" ht="17.100000000000001" customHeight="1">
      <c r="A2" s="1"/>
      <c r="B2" s="6"/>
      <c r="C2" s="4" t="s">
        <v>592</v>
      </c>
      <c r="D2" s="35" t="s">
        <v>159</v>
      </c>
      <c r="E2" s="168" t="s">
        <v>1259</v>
      </c>
      <c r="F2" s="48"/>
      <c r="G2" s="25"/>
    </row>
    <row r="3" spans="1:13" ht="17.100000000000001" customHeight="1">
      <c r="A3" s="8" t="s">
        <v>2</v>
      </c>
      <c r="B3" s="9" t="s">
        <v>3</v>
      </c>
      <c r="C3" s="8" t="s">
        <v>4</v>
      </c>
      <c r="D3" s="8" t="s">
        <v>5</v>
      </c>
      <c r="E3" s="8" t="s">
        <v>6</v>
      </c>
      <c r="F3" s="49" t="s">
        <v>7</v>
      </c>
      <c r="G3" s="274" t="s">
        <v>8</v>
      </c>
      <c r="H3" s="10" t="s">
        <v>9</v>
      </c>
      <c r="I3" s="11" t="s">
        <v>10</v>
      </c>
      <c r="J3" s="11" t="s">
        <v>259</v>
      </c>
      <c r="K3" s="11" t="s">
        <v>12</v>
      </c>
      <c r="L3" s="11" t="s">
        <v>13</v>
      </c>
      <c r="M3" s="61" t="s">
        <v>14</v>
      </c>
    </row>
    <row r="4" spans="1:13" s="38" customFormat="1" ht="17.100000000000001" customHeight="1">
      <c r="A4" s="131">
        <f>B4</f>
        <v>50</v>
      </c>
      <c r="B4" s="131">
        <v>50</v>
      </c>
      <c r="C4" s="79" t="s">
        <v>16</v>
      </c>
      <c r="D4" s="78">
        <f>B4</f>
        <v>50</v>
      </c>
      <c r="E4" s="13" t="s">
        <v>260</v>
      </c>
      <c r="F4" s="129"/>
      <c r="G4" s="275"/>
      <c r="H4" s="45"/>
      <c r="I4" s="126"/>
      <c r="J4" s="126"/>
      <c r="K4" s="126"/>
      <c r="L4" s="126"/>
      <c r="M4" s="127"/>
    </row>
    <row r="5" spans="1:13" s="38" customFormat="1" ht="33" customHeight="1">
      <c r="A5" s="140">
        <f>A4+B5</f>
        <v>64.5</v>
      </c>
      <c r="B5" s="140">
        <v>14.5</v>
      </c>
      <c r="C5" s="143" t="s">
        <v>261</v>
      </c>
      <c r="D5" s="84">
        <f t="shared" ref="D5:D9" si="0">B5</f>
        <v>14.5</v>
      </c>
      <c r="E5" s="44" t="s">
        <v>595</v>
      </c>
      <c r="F5" s="129"/>
      <c r="G5" s="275"/>
      <c r="H5" s="45"/>
      <c r="I5" s="126"/>
      <c r="J5" s="126"/>
      <c r="K5" s="126"/>
      <c r="L5" s="126"/>
      <c r="M5" s="127"/>
    </row>
    <row r="6" spans="1:13" s="38" customFormat="1" ht="17.100000000000001" customHeight="1">
      <c r="A6" s="131">
        <f t="shared" ref="A6:A25" si="1">A5+B6</f>
        <v>80.5</v>
      </c>
      <c r="B6" s="78">
        <v>16</v>
      </c>
      <c r="C6" s="79" t="s">
        <v>16</v>
      </c>
      <c r="D6" s="78">
        <f t="shared" si="0"/>
        <v>16</v>
      </c>
      <c r="E6" s="44" t="s">
        <v>596</v>
      </c>
      <c r="F6" s="129"/>
      <c r="G6" s="275"/>
      <c r="H6" s="45"/>
      <c r="I6" s="126"/>
      <c r="J6" s="126"/>
      <c r="K6" s="126"/>
      <c r="L6" s="126"/>
      <c r="M6" s="127"/>
    </row>
    <row r="7" spans="1:13" s="38" customFormat="1" ht="17.100000000000001" customHeight="1">
      <c r="A7" s="133">
        <f t="shared" si="1"/>
        <v>96.5</v>
      </c>
      <c r="B7" s="133">
        <v>16</v>
      </c>
      <c r="C7" s="89" t="s">
        <v>67</v>
      </c>
      <c r="D7" s="89">
        <f t="shared" si="0"/>
        <v>16</v>
      </c>
      <c r="E7" s="67" t="s">
        <v>597</v>
      </c>
      <c r="F7" s="129">
        <v>2.8</v>
      </c>
      <c r="G7" s="275"/>
      <c r="H7" s="45"/>
      <c r="I7" s="126"/>
      <c r="J7" s="126"/>
      <c r="K7" s="126"/>
      <c r="L7" s="126"/>
      <c r="M7" s="127"/>
    </row>
    <row r="8" spans="1:13" s="38" customFormat="1" ht="17.100000000000001" customHeight="1">
      <c r="A8" s="131">
        <f t="shared" si="1"/>
        <v>112.5</v>
      </c>
      <c r="B8" s="131">
        <v>16</v>
      </c>
      <c r="C8" s="77" t="s">
        <v>188</v>
      </c>
      <c r="D8" s="77">
        <f t="shared" si="0"/>
        <v>16</v>
      </c>
      <c r="E8" s="67" t="s">
        <v>598</v>
      </c>
      <c r="F8" s="129"/>
      <c r="G8" s="275"/>
      <c r="H8" s="45"/>
      <c r="I8" s="126"/>
      <c r="J8" s="126"/>
      <c r="K8" s="126"/>
      <c r="L8" s="126"/>
      <c r="M8" s="127"/>
    </row>
    <row r="9" spans="1:13" s="38" customFormat="1" ht="17.100000000000001" customHeight="1">
      <c r="A9" s="133">
        <f t="shared" si="1"/>
        <v>117.5</v>
      </c>
      <c r="B9" s="133">
        <v>5</v>
      </c>
      <c r="C9" s="89" t="s">
        <v>512</v>
      </c>
      <c r="D9" s="89">
        <f t="shared" si="0"/>
        <v>5</v>
      </c>
      <c r="E9" s="5" t="s">
        <v>320</v>
      </c>
      <c r="F9" s="129"/>
      <c r="G9" s="275"/>
      <c r="H9" s="45"/>
      <c r="I9" s="126"/>
      <c r="J9" s="126"/>
      <c r="K9" s="126"/>
      <c r="L9" s="126"/>
      <c r="M9" s="127"/>
    </row>
    <row r="10" spans="1:13" s="38" customFormat="1" ht="17.100000000000001" customHeight="1">
      <c r="A10" s="131">
        <f t="shared" si="1"/>
        <v>135.5</v>
      </c>
      <c r="B10" s="131">
        <v>18</v>
      </c>
      <c r="C10" s="79" t="s">
        <v>16</v>
      </c>
      <c r="D10" s="78">
        <f t="shared" ref="D10:D13" si="2">B10</f>
        <v>18</v>
      </c>
      <c r="E10" s="44" t="s">
        <v>596</v>
      </c>
      <c r="F10" s="129"/>
      <c r="G10" s="275"/>
      <c r="H10" s="45"/>
      <c r="I10" s="126"/>
      <c r="J10" s="126"/>
      <c r="K10" s="126"/>
      <c r="L10" s="126"/>
      <c r="M10" s="127"/>
    </row>
    <row r="11" spans="1:13" s="38" customFormat="1" ht="17.100000000000001" customHeight="1">
      <c r="A11" s="133">
        <f t="shared" si="1"/>
        <v>157.5</v>
      </c>
      <c r="B11" s="133">
        <v>22</v>
      </c>
      <c r="C11" s="89" t="s">
        <v>270</v>
      </c>
      <c r="D11" s="89">
        <f t="shared" si="2"/>
        <v>22</v>
      </c>
      <c r="E11" s="67" t="s">
        <v>318</v>
      </c>
      <c r="F11" s="129">
        <v>2.6</v>
      </c>
      <c r="G11" s="275"/>
      <c r="H11" s="45"/>
      <c r="I11" s="126"/>
      <c r="J11" s="126"/>
      <c r="K11" s="126"/>
      <c r="L11" s="126"/>
      <c r="M11" s="127"/>
    </row>
    <row r="12" spans="1:13" s="38" customFormat="1" ht="17.100000000000001" customHeight="1">
      <c r="A12" s="131">
        <f t="shared" si="1"/>
        <v>217.5</v>
      </c>
      <c r="B12" s="131">
        <v>60</v>
      </c>
      <c r="C12" s="77" t="s">
        <v>188</v>
      </c>
      <c r="D12" s="77">
        <f t="shared" si="2"/>
        <v>60</v>
      </c>
      <c r="E12" s="67" t="s">
        <v>599</v>
      </c>
      <c r="F12" s="129"/>
      <c r="G12" s="275"/>
      <c r="H12" s="45"/>
      <c r="I12" s="126"/>
      <c r="J12" s="126"/>
      <c r="K12" s="126"/>
      <c r="L12" s="126"/>
      <c r="M12" s="127"/>
    </row>
    <row r="13" spans="1:13" s="38" customFormat="1" ht="17.100000000000001" customHeight="1">
      <c r="A13" s="140">
        <f t="shared" si="1"/>
        <v>234.5</v>
      </c>
      <c r="B13" s="140">
        <v>17</v>
      </c>
      <c r="C13" s="143" t="s">
        <v>600</v>
      </c>
      <c r="D13" s="84">
        <f t="shared" si="2"/>
        <v>17</v>
      </c>
      <c r="E13" s="44" t="s">
        <v>601</v>
      </c>
      <c r="F13" s="129">
        <v>0.4</v>
      </c>
      <c r="G13" s="275"/>
      <c r="H13" s="45"/>
      <c r="I13" s="126"/>
      <c r="J13" s="126"/>
      <c r="K13" s="126"/>
      <c r="L13" s="126"/>
      <c r="M13" s="127"/>
    </row>
    <row r="14" spans="1:13" s="38" customFormat="1" ht="17.100000000000001" customHeight="1">
      <c r="A14" s="131">
        <f t="shared" si="1"/>
        <v>349.5</v>
      </c>
      <c r="B14" s="131">
        <v>115</v>
      </c>
      <c r="C14" s="79" t="s">
        <v>16</v>
      </c>
      <c r="D14" s="78">
        <f>B14</f>
        <v>115</v>
      </c>
      <c r="E14" s="13" t="s">
        <v>260</v>
      </c>
      <c r="F14" s="129"/>
      <c r="G14" s="275"/>
      <c r="H14" s="45"/>
      <c r="I14" s="126"/>
      <c r="J14" s="126"/>
      <c r="K14" s="126"/>
      <c r="L14" s="126"/>
      <c r="M14" s="127"/>
    </row>
    <row r="15" spans="1:13" s="38" customFormat="1" ht="33" customHeight="1">
      <c r="A15" s="133">
        <f t="shared" si="1"/>
        <v>355.5</v>
      </c>
      <c r="B15" s="133">
        <v>6</v>
      </c>
      <c r="C15" s="142" t="s">
        <v>354</v>
      </c>
      <c r="D15" s="133">
        <f>B15+B16</f>
        <v>12</v>
      </c>
      <c r="E15" s="124" t="s">
        <v>602</v>
      </c>
      <c r="F15" s="129"/>
      <c r="G15" s="275" t="s">
        <v>613</v>
      </c>
      <c r="H15" s="122" t="s">
        <v>614</v>
      </c>
      <c r="I15" s="198" t="s">
        <v>616</v>
      </c>
      <c r="J15" s="137" t="s">
        <v>617</v>
      </c>
      <c r="K15" s="136" t="s">
        <v>615</v>
      </c>
      <c r="L15" s="136"/>
      <c r="M15" s="193" t="s">
        <v>231</v>
      </c>
    </row>
    <row r="16" spans="1:13" s="38" customFormat="1" ht="17.100000000000001" customHeight="1">
      <c r="A16" s="133">
        <f t="shared" si="1"/>
        <v>361.5</v>
      </c>
      <c r="B16" s="133">
        <v>6</v>
      </c>
      <c r="C16" s="142" t="s">
        <v>354</v>
      </c>
      <c r="D16" s="133"/>
      <c r="E16" s="124" t="s">
        <v>603</v>
      </c>
      <c r="F16" s="129"/>
      <c r="G16" s="275"/>
      <c r="H16" s="45"/>
      <c r="I16" s="126"/>
      <c r="J16" s="126"/>
      <c r="K16" s="126"/>
      <c r="L16" s="126"/>
      <c r="M16" s="127"/>
    </row>
    <row r="17" spans="1:14" s="38" customFormat="1" ht="17.100000000000001" customHeight="1">
      <c r="A17" s="131">
        <f t="shared" si="1"/>
        <v>379.5</v>
      </c>
      <c r="B17" s="131">
        <v>18</v>
      </c>
      <c r="C17" s="77" t="s">
        <v>188</v>
      </c>
      <c r="D17" s="77">
        <f t="shared" ref="D17:D19" si="3">B17</f>
        <v>18</v>
      </c>
      <c r="E17" s="67" t="s">
        <v>599</v>
      </c>
      <c r="F17" s="129"/>
      <c r="G17" s="275"/>
      <c r="H17" s="45"/>
      <c r="I17" s="126"/>
      <c r="J17" s="126"/>
      <c r="K17" s="126"/>
      <c r="L17" s="126"/>
      <c r="M17" s="127"/>
    </row>
    <row r="18" spans="1:14" s="38" customFormat="1" ht="33.950000000000003" customHeight="1">
      <c r="A18" s="140">
        <f t="shared" si="1"/>
        <v>410.5</v>
      </c>
      <c r="B18" s="140">
        <v>31</v>
      </c>
      <c r="C18" s="143" t="s">
        <v>604</v>
      </c>
      <c r="D18" s="84">
        <f t="shared" si="3"/>
        <v>31</v>
      </c>
      <c r="E18" s="124" t="s">
        <v>605</v>
      </c>
      <c r="F18" s="129">
        <v>4.5</v>
      </c>
      <c r="G18" s="275"/>
      <c r="H18" s="45"/>
      <c r="I18" s="126"/>
      <c r="J18" s="126"/>
      <c r="K18" s="126"/>
      <c r="L18" s="126"/>
      <c r="M18" s="127"/>
    </row>
    <row r="19" spans="1:14" s="38" customFormat="1" ht="17.100000000000001" customHeight="1">
      <c r="A19" s="131">
        <f t="shared" si="1"/>
        <v>553.5</v>
      </c>
      <c r="B19" s="131">
        <v>143</v>
      </c>
      <c r="C19" s="77" t="s">
        <v>267</v>
      </c>
      <c r="D19" s="77">
        <f t="shared" si="3"/>
        <v>143</v>
      </c>
      <c r="E19" s="67" t="s">
        <v>258</v>
      </c>
      <c r="F19" s="129"/>
      <c r="G19" s="275"/>
      <c r="H19" s="45"/>
      <c r="I19" s="126"/>
      <c r="J19" s="126"/>
      <c r="K19" s="126"/>
      <c r="L19" s="126"/>
      <c r="M19" s="127"/>
    </row>
    <row r="20" spans="1:14" s="38" customFormat="1" ht="33.950000000000003" customHeight="1">
      <c r="A20" s="140">
        <f t="shared" si="1"/>
        <v>569.5</v>
      </c>
      <c r="B20" s="140">
        <v>16</v>
      </c>
      <c r="C20" s="143" t="s">
        <v>606</v>
      </c>
      <c r="D20" s="140">
        <f>B20+B21</f>
        <v>26</v>
      </c>
      <c r="E20" s="124" t="s">
        <v>607</v>
      </c>
      <c r="F20" s="129">
        <v>0.7</v>
      </c>
      <c r="G20" s="275"/>
      <c r="H20" s="45"/>
      <c r="I20" s="126"/>
      <c r="J20" s="126"/>
      <c r="K20" s="126"/>
      <c r="L20" s="126"/>
      <c r="M20" s="127"/>
    </row>
    <row r="21" spans="1:14" s="38" customFormat="1" ht="17.100000000000001" customHeight="1">
      <c r="A21" s="140">
        <f t="shared" si="1"/>
        <v>579.5</v>
      </c>
      <c r="B21" s="140">
        <v>10</v>
      </c>
      <c r="C21" s="143" t="s">
        <v>606</v>
      </c>
      <c r="D21" s="140"/>
      <c r="E21" s="124" t="s">
        <v>608</v>
      </c>
      <c r="F21" s="129">
        <v>0.7</v>
      </c>
      <c r="G21" s="275"/>
      <c r="H21" s="45"/>
      <c r="I21" s="126"/>
      <c r="J21" s="126"/>
      <c r="K21" s="126"/>
      <c r="L21" s="126"/>
      <c r="M21" s="127"/>
    </row>
    <row r="22" spans="1:14" s="38" customFormat="1" ht="17.100000000000001" customHeight="1">
      <c r="A22" s="131">
        <f t="shared" si="1"/>
        <v>603.5</v>
      </c>
      <c r="B22" s="78">
        <v>24</v>
      </c>
      <c r="C22" s="79" t="s">
        <v>16</v>
      </c>
      <c r="D22" s="78"/>
      <c r="E22" s="176" t="s">
        <v>609</v>
      </c>
      <c r="F22" s="129"/>
      <c r="G22" s="275"/>
      <c r="H22" s="45"/>
      <c r="I22" s="126"/>
      <c r="J22" s="126"/>
      <c r="K22" s="126"/>
      <c r="L22" s="126"/>
      <c r="M22" s="127"/>
    </row>
    <row r="23" spans="1:14" s="38" customFormat="1" ht="17.100000000000001" customHeight="1">
      <c r="A23" s="133">
        <f t="shared" si="1"/>
        <v>699.5</v>
      </c>
      <c r="B23" s="86">
        <v>96</v>
      </c>
      <c r="C23" s="86" t="s">
        <v>273</v>
      </c>
      <c r="D23" s="86">
        <f>B23+B24</f>
        <v>100</v>
      </c>
      <c r="E23" s="67" t="s">
        <v>610</v>
      </c>
      <c r="F23" s="129">
        <v>5.5</v>
      </c>
      <c r="G23" s="275"/>
      <c r="H23" s="45"/>
      <c r="I23" s="126"/>
      <c r="J23" s="126"/>
      <c r="K23" s="126"/>
      <c r="L23" s="126"/>
      <c r="M23" s="127"/>
    </row>
    <row r="24" spans="1:14" s="38" customFormat="1" ht="17.100000000000001" customHeight="1" thickBot="1">
      <c r="A24" s="190">
        <f t="shared" si="1"/>
        <v>703.5</v>
      </c>
      <c r="B24" s="106">
        <v>4</v>
      </c>
      <c r="C24" s="106" t="s">
        <v>273</v>
      </c>
      <c r="D24" s="106"/>
      <c r="E24" s="67" t="s">
        <v>612</v>
      </c>
      <c r="F24" s="129"/>
      <c r="G24" s="275"/>
      <c r="H24" s="45"/>
      <c r="I24" s="126"/>
      <c r="J24" s="126"/>
      <c r="K24" s="126"/>
      <c r="L24" s="126"/>
      <c r="M24" s="127"/>
    </row>
    <row r="25" spans="1:14" s="38" customFormat="1" ht="17.100000000000001" customHeight="1" thickBot="1">
      <c r="A25" s="197">
        <f t="shared" si="1"/>
        <v>803.5</v>
      </c>
      <c r="B25" s="80">
        <v>100</v>
      </c>
      <c r="C25" s="80" t="s">
        <v>188</v>
      </c>
      <c r="D25" s="80">
        <f t="shared" ref="D25" si="4">B25</f>
        <v>100</v>
      </c>
      <c r="E25" s="67" t="s">
        <v>611</v>
      </c>
      <c r="F25" s="125"/>
      <c r="G25" s="275"/>
      <c r="H25" s="45"/>
      <c r="I25" s="126"/>
      <c r="J25" s="126"/>
      <c r="K25" s="126"/>
      <c r="L25" s="126"/>
      <c r="M25" s="127"/>
    </row>
    <row r="26" spans="1:14" ht="17.100000000000001" customHeight="1">
      <c r="A26" s="113"/>
      <c r="B26" s="113"/>
      <c r="C26" s="113" t="s">
        <v>229</v>
      </c>
      <c r="D26" s="113"/>
      <c r="E26" s="21" t="s">
        <v>330</v>
      </c>
      <c r="F26" s="21"/>
      <c r="G26" s="64"/>
      <c r="H26" s="21"/>
      <c r="I26" s="21"/>
      <c r="J26" s="21"/>
      <c r="K26" s="21"/>
      <c r="L26" s="21"/>
      <c r="M26" s="21"/>
    </row>
    <row r="27" spans="1:14" ht="17.100000000000001" customHeight="1">
      <c r="F27" s="5"/>
      <c r="H27" s="71"/>
      <c r="I27" s="71"/>
      <c r="J27" s="71"/>
      <c r="K27" s="71"/>
      <c r="L27" s="71"/>
      <c r="M27" s="71"/>
      <c r="N27" s="71"/>
    </row>
    <row r="28" spans="1:14" ht="17.100000000000001" customHeight="1">
      <c r="A28" s="5" t="s">
        <v>162</v>
      </c>
      <c r="M28" s="5"/>
    </row>
  </sheetData>
  <phoneticPr fontId="2"/>
  <pageMargins left="0.7" right="0.7" top="0.75" bottom="0.75" header="0.3" footer="0.3"/>
  <pageSetup paperSize="9" orientation="portrait" horizontalDpi="0" verticalDpi="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FBE15-C31C-0049-8940-3555A5785B0A}">
  <dimension ref="A1:N23"/>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49.44140625" style="67" customWidth="1"/>
    <col min="6" max="6" width="9.88671875" style="52" customWidth="1"/>
    <col min="7" max="7" width="13.44140625" style="5" customWidth="1"/>
    <col min="8" max="8" width="15.10937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1260</v>
      </c>
      <c r="D1" s="4" t="s">
        <v>0</v>
      </c>
      <c r="E1" s="167" t="s">
        <v>590</v>
      </c>
      <c r="F1" s="47" t="s">
        <v>309</v>
      </c>
      <c r="G1" s="36" t="s">
        <v>310</v>
      </c>
    </row>
    <row r="2" spans="1:13" ht="17.100000000000001" customHeight="1">
      <c r="A2" s="1"/>
      <c r="B2" s="6"/>
      <c r="C2" s="4" t="s">
        <v>589</v>
      </c>
      <c r="D2" s="35" t="s">
        <v>307</v>
      </c>
      <c r="E2" s="168" t="s">
        <v>591</v>
      </c>
      <c r="F2" s="48"/>
      <c r="G2" s="25"/>
    </row>
    <row r="3" spans="1:13" ht="17.100000000000001" customHeight="1">
      <c r="A3" s="8" t="s">
        <v>2</v>
      </c>
      <c r="B3" s="9" t="s">
        <v>3</v>
      </c>
      <c r="C3" s="8" t="s">
        <v>4</v>
      </c>
      <c r="D3" s="8" t="s">
        <v>5</v>
      </c>
      <c r="E3" s="8" t="s">
        <v>6</v>
      </c>
      <c r="F3" s="49" t="s">
        <v>7</v>
      </c>
      <c r="G3" s="274" t="s">
        <v>8</v>
      </c>
      <c r="H3" s="10" t="s">
        <v>9</v>
      </c>
      <c r="I3" s="11" t="s">
        <v>10</v>
      </c>
      <c r="J3" s="11" t="s">
        <v>259</v>
      </c>
      <c r="K3" s="11" t="s">
        <v>12</v>
      </c>
      <c r="L3" s="11" t="s">
        <v>13</v>
      </c>
      <c r="M3" s="61" t="s">
        <v>14</v>
      </c>
    </row>
    <row r="4" spans="1:13" s="38" customFormat="1" ht="17.100000000000001" customHeight="1">
      <c r="A4" s="131">
        <f>B4</f>
        <v>50</v>
      </c>
      <c r="B4" s="131">
        <v>50</v>
      </c>
      <c r="C4" s="79" t="s">
        <v>16</v>
      </c>
      <c r="D4" s="78">
        <f>B4</f>
        <v>50</v>
      </c>
      <c r="E4" s="13" t="s">
        <v>260</v>
      </c>
      <c r="F4" s="129"/>
      <c r="G4" s="275"/>
      <c r="H4" s="45"/>
      <c r="I4" s="126"/>
      <c r="J4" s="126"/>
      <c r="K4" s="126"/>
      <c r="L4" s="126"/>
      <c r="M4" s="127"/>
    </row>
    <row r="5" spans="1:13" s="38" customFormat="1" ht="17.100000000000001" customHeight="1">
      <c r="A5" s="139">
        <f>A4+B5</f>
        <v>120</v>
      </c>
      <c r="B5" s="139">
        <v>70</v>
      </c>
      <c r="C5" s="144" t="s">
        <v>343</v>
      </c>
      <c r="D5" s="139">
        <f t="shared" ref="D5:D6" si="0">B5</f>
        <v>70</v>
      </c>
      <c r="E5" s="124" t="s">
        <v>344</v>
      </c>
      <c r="F5" s="129"/>
      <c r="G5" s="275"/>
      <c r="H5" s="45"/>
      <c r="I5" s="126"/>
      <c r="J5" s="126"/>
      <c r="K5" s="126"/>
      <c r="L5" s="126"/>
      <c r="M5" s="127"/>
    </row>
    <row r="6" spans="1:13" s="38" customFormat="1" ht="17.100000000000001" customHeight="1">
      <c r="A6" s="131">
        <f t="shared" ref="A6:A20" si="1">A5+B6</f>
        <v>140</v>
      </c>
      <c r="B6" s="131">
        <v>20</v>
      </c>
      <c r="C6" s="79" t="s">
        <v>16</v>
      </c>
      <c r="D6" s="78">
        <f t="shared" si="0"/>
        <v>20</v>
      </c>
      <c r="E6" s="13" t="s">
        <v>260</v>
      </c>
      <c r="F6" s="129"/>
      <c r="G6" s="275"/>
      <c r="H6" s="45"/>
      <c r="I6" s="126"/>
      <c r="J6" s="126"/>
      <c r="K6" s="126"/>
      <c r="L6" s="126"/>
      <c r="M6" s="127"/>
    </row>
    <row r="7" spans="1:13" s="38" customFormat="1" ht="17.100000000000001" customHeight="1">
      <c r="A7" s="133">
        <f t="shared" si="1"/>
        <v>144</v>
      </c>
      <c r="B7" s="133">
        <v>4</v>
      </c>
      <c r="C7" s="142" t="s">
        <v>338</v>
      </c>
      <c r="D7" s="133">
        <f>B7</f>
        <v>4</v>
      </c>
      <c r="E7" s="124" t="s">
        <v>618</v>
      </c>
      <c r="F7" s="129"/>
      <c r="G7" s="275"/>
      <c r="H7" s="45"/>
      <c r="I7" s="126"/>
      <c r="J7" s="126"/>
      <c r="K7" s="126"/>
      <c r="L7" s="126"/>
      <c r="M7" s="127"/>
    </row>
    <row r="8" spans="1:13" s="38" customFormat="1" ht="17.100000000000001" customHeight="1">
      <c r="A8" s="131">
        <f t="shared" si="1"/>
        <v>180</v>
      </c>
      <c r="B8" s="131">
        <v>36</v>
      </c>
      <c r="C8" s="77" t="s">
        <v>267</v>
      </c>
      <c r="D8" s="77">
        <f t="shared" ref="D8" si="2">B8</f>
        <v>36</v>
      </c>
      <c r="E8" s="67" t="s">
        <v>619</v>
      </c>
      <c r="F8" s="129"/>
      <c r="G8" s="275"/>
      <c r="H8" s="45"/>
      <c r="I8" s="126"/>
      <c r="J8" s="126"/>
      <c r="K8" s="126"/>
      <c r="L8" s="126"/>
      <c r="M8" s="127"/>
    </row>
    <row r="9" spans="1:13" s="38" customFormat="1" ht="17.100000000000001" customHeight="1">
      <c r="A9" s="133">
        <f t="shared" si="1"/>
        <v>200</v>
      </c>
      <c r="B9" s="133">
        <v>20</v>
      </c>
      <c r="C9" s="142" t="s">
        <v>165</v>
      </c>
      <c r="D9" s="133">
        <f>B9+B10+B11</f>
        <v>41</v>
      </c>
      <c r="E9" s="124" t="s">
        <v>620</v>
      </c>
      <c r="F9" s="129">
        <v>6.5</v>
      </c>
      <c r="G9" s="275"/>
      <c r="H9" s="45"/>
      <c r="I9" s="126"/>
      <c r="J9" s="126"/>
      <c r="K9" s="126"/>
      <c r="L9" s="126"/>
      <c r="M9" s="127"/>
    </row>
    <row r="10" spans="1:13" s="38" customFormat="1" ht="33" customHeight="1">
      <c r="A10" s="140">
        <f t="shared" si="1"/>
        <v>214</v>
      </c>
      <c r="B10" s="140">
        <v>14</v>
      </c>
      <c r="C10" s="141" t="s">
        <v>165</v>
      </c>
      <c r="D10" s="140"/>
      <c r="E10" s="124" t="s">
        <v>621</v>
      </c>
      <c r="F10" s="129">
        <v>1.7</v>
      </c>
      <c r="G10" s="275"/>
      <c r="H10" s="45"/>
      <c r="I10" s="126"/>
      <c r="J10" s="126"/>
      <c r="K10" s="126"/>
      <c r="L10" s="126"/>
      <c r="M10" s="127"/>
    </row>
    <row r="11" spans="1:13" s="38" customFormat="1" ht="17.100000000000001" customHeight="1">
      <c r="A11" s="140">
        <f t="shared" si="1"/>
        <v>221</v>
      </c>
      <c r="B11" s="140">
        <v>7</v>
      </c>
      <c r="C11" s="141" t="s">
        <v>165</v>
      </c>
      <c r="D11" s="140"/>
      <c r="E11" s="124" t="s">
        <v>622</v>
      </c>
      <c r="F11" s="129">
        <v>0.5</v>
      </c>
      <c r="G11" s="275"/>
      <c r="H11" s="45"/>
      <c r="I11" s="126"/>
      <c r="J11" s="126"/>
      <c r="K11" s="126"/>
      <c r="L11" s="126"/>
      <c r="M11" s="127"/>
    </row>
    <row r="12" spans="1:13" s="38" customFormat="1" ht="17.100000000000001" customHeight="1">
      <c r="A12" s="131">
        <f t="shared" si="1"/>
        <v>256</v>
      </c>
      <c r="B12" s="131">
        <v>35</v>
      </c>
      <c r="C12" s="79" t="s">
        <v>16</v>
      </c>
      <c r="D12" s="78">
        <f>B12</f>
        <v>35</v>
      </c>
      <c r="E12" s="176" t="s">
        <v>623</v>
      </c>
      <c r="F12" s="129"/>
      <c r="G12" s="275"/>
      <c r="H12" s="45"/>
      <c r="I12" s="126"/>
      <c r="J12" s="126"/>
      <c r="K12" s="126"/>
      <c r="L12" s="126"/>
      <c r="M12" s="127"/>
    </row>
    <row r="13" spans="1:13" s="38" customFormat="1" ht="17.100000000000001" customHeight="1">
      <c r="A13" s="133">
        <f t="shared" si="1"/>
        <v>273</v>
      </c>
      <c r="B13" s="133">
        <v>17</v>
      </c>
      <c r="C13" s="89" t="s">
        <v>67</v>
      </c>
      <c r="D13" s="89">
        <f t="shared" ref="D13:D15" si="3">B13</f>
        <v>17</v>
      </c>
      <c r="E13" s="67" t="s">
        <v>624</v>
      </c>
      <c r="F13" s="129">
        <v>4</v>
      </c>
      <c r="G13" s="275"/>
      <c r="H13" s="45"/>
      <c r="I13" s="126"/>
      <c r="J13" s="126"/>
      <c r="K13" s="126"/>
      <c r="L13" s="126"/>
      <c r="M13" s="127"/>
    </row>
    <row r="14" spans="1:13" s="38" customFormat="1" ht="17.100000000000001" customHeight="1">
      <c r="A14" s="131">
        <f t="shared" si="1"/>
        <v>329</v>
      </c>
      <c r="B14" s="131">
        <v>56</v>
      </c>
      <c r="C14" s="77" t="s">
        <v>188</v>
      </c>
      <c r="D14" s="77">
        <f t="shared" si="3"/>
        <v>56</v>
      </c>
      <c r="E14" s="67" t="s">
        <v>189</v>
      </c>
      <c r="F14" s="129"/>
      <c r="G14" s="275"/>
      <c r="H14" s="45"/>
      <c r="I14" s="126"/>
      <c r="J14" s="126"/>
      <c r="K14" s="126"/>
      <c r="L14" s="126"/>
      <c r="M14" s="127"/>
    </row>
    <row r="15" spans="1:13" s="38" customFormat="1" ht="17.100000000000001" customHeight="1">
      <c r="A15" s="133">
        <f t="shared" si="1"/>
        <v>335</v>
      </c>
      <c r="B15" s="133">
        <v>6</v>
      </c>
      <c r="C15" s="89" t="s">
        <v>270</v>
      </c>
      <c r="D15" s="89">
        <f t="shared" si="3"/>
        <v>6</v>
      </c>
      <c r="E15" s="67" t="s">
        <v>624</v>
      </c>
      <c r="F15" s="129">
        <v>4</v>
      </c>
      <c r="G15" s="275"/>
      <c r="H15" s="45"/>
      <c r="I15" s="126"/>
      <c r="J15" s="126"/>
      <c r="K15" s="126"/>
      <c r="L15" s="126"/>
      <c r="M15" s="127"/>
    </row>
    <row r="16" spans="1:13" s="38" customFormat="1" ht="17.100000000000001" customHeight="1">
      <c r="A16" s="131">
        <f t="shared" si="1"/>
        <v>367</v>
      </c>
      <c r="B16" s="131">
        <v>32</v>
      </c>
      <c r="C16" s="79" t="s">
        <v>16</v>
      </c>
      <c r="D16" s="78">
        <f>B16</f>
        <v>32</v>
      </c>
      <c r="E16" s="176" t="s">
        <v>623</v>
      </c>
      <c r="F16" s="129"/>
      <c r="G16" s="275"/>
      <c r="H16" s="45"/>
      <c r="I16" s="126"/>
      <c r="J16" s="126"/>
      <c r="K16" s="126"/>
      <c r="L16" s="126"/>
      <c r="M16" s="127"/>
    </row>
    <row r="17" spans="1:14" s="38" customFormat="1" ht="33.950000000000003" customHeight="1">
      <c r="A17" s="133">
        <f t="shared" si="1"/>
        <v>373</v>
      </c>
      <c r="B17" s="133">
        <v>6</v>
      </c>
      <c r="C17" s="199" t="s">
        <v>190</v>
      </c>
      <c r="D17" s="133">
        <f>B17+B18</f>
        <v>10</v>
      </c>
      <c r="E17" s="124" t="s">
        <v>625</v>
      </c>
      <c r="F17" s="129">
        <v>3.2</v>
      </c>
      <c r="G17" s="275" t="s">
        <v>629</v>
      </c>
      <c r="H17" s="135" t="s">
        <v>157</v>
      </c>
      <c r="I17" s="136" t="s">
        <v>630</v>
      </c>
      <c r="J17" s="136" t="s">
        <v>631</v>
      </c>
      <c r="K17" s="136"/>
      <c r="L17" s="136"/>
      <c r="M17" s="193" t="s">
        <v>231</v>
      </c>
    </row>
    <row r="18" spans="1:14" s="38" customFormat="1" ht="17.100000000000001" customHeight="1">
      <c r="A18" s="140">
        <f t="shared" si="1"/>
        <v>377</v>
      </c>
      <c r="B18" s="140">
        <v>4</v>
      </c>
      <c r="C18" s="143" t="s">
        <v>190</v>
      </c>
      <c r="D18" s="140"/>
      <c r="E18" s="124" t="s">
        <v>626</v>
      </c>
      <c r="F18" s="129">
        <v>1</v>
      </c>
      <c r="G18" s="62"/>
    </row>
    <row r="19" spans="1:14" s="38" customFormat="1" ht="17.100000000000001" customHeight="1">
      <c r="A19" s="131">
        <f t="shared" si="1"/>
        <v>402</v>
      </c>
      <c r="B19" s="131">
        <v>25</v>
      </c>
      <c r="C19" s="79" t="s">
        <v>16</v>
      </c>
      <c r="D19" s="78">
        <f t="shared" ref="D19" si="4">B19</f>
        <v>25</v>
      </c>
      <c r="E19" s="13" t="s">
        <v>260</v>
      </c>
      <c r="F19" s="129"/>
      <c r="G19" s="275"/>
      <c r="H19" s="45"/>
      <c r="I19" s="126"/>
      <c r="J19" s="126"/>
      <c r="K19" s="126"/>
      <c r="L19" s="126"/>
      <c r="M19" s="127"/>
    </row>
    <row r="20" spans="1:14" s="38" customFormat="1" ht="17.100000000000001" customHeight="1">
      <c r="A20" s="139">
        <f t="shared" si="1"/>
        <v>562</v>
      </c>
      <c r="B20" s="139">
        <v>160</v>
      </c>
      <c r="C20" s="144" t="s">
        <v>627</v>
      </c>
      <c r="D20" s="139">
        <f>B20</f>
        <v>160</v>
      </c>
      <c r="E20" s="124" t="s">
        <v>628</v>
      </c>
      <c r="F20" s="129"/>
      <c r="G20" s="275"/>
      <c r="H20" s="45"/>
      <c r="I20" s="126"/>
      <c r="J20" s="126"/>
      <c r="K20" s="126"/>
      <c r="L20" s="126"/>
      <c r="M20" s="127"/>
    </row>
    <row r="21" spans="1:14" ht="17.100000000000001" customHeight="1">
      <c r="A21" s="113"/>
      <c r="B21" s="113"/>
      <c r="C21" s="113" t="s">
        <v>328</v>
      </c>
      <c r="D21" s="113"/>
      <c r="E21" s="21" t="s">
        <v>330</v>
      </c>
      <c r="F21" s="21"/>
      <c r="G21" s="64"/>
      <c r="H21" s="21"/>
      <c r="I21" s="21"/>
      <c r="J21" s="21"/>
      <c r="K21" s="21"/>
      <c r="L21" s="21"/>
      <c r="M21" s="21"/>
    </row>
    <row r="22" spans="1:14" ht="17.100000000000001" customHeight="1">
      <c r="F22" s="5"/>
      <c r="H22" s="71"/>
      <c r="I22" s="71"/>
      <c r="J22" s="71"/>
      <c r="K22" s="71"/>
      <c r="L22" s="71"/>
      <c r="M22" s="71"/>
      <c r="N22" s="71"/>
    </row>
    <row r="23" spans="1:14" ht="17.100000000000001" customHeight="1">
      <c r="A23" s="5" t="s">
        <v>162</v>
      </c>
      <c r="M23" s="5"/>
    </row>
  </sheetData>
  <phoneticPr fontId="2"/>
  <pageMargins left="0.7" right="0.7" top="0.75" bottom="0.75" header="0.3" footer="0.3"/>
  <pageSetup paperSize="9" orientation="portrait" horizontalDpi="0" verticalDpi="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85C43-D8FC-6B41-9BA9-7D27E2006516}">
  <dimension ref="A1:M44"/>
  <sheetViews>
    <sheetView zoomScale="125" zoomScaleNormal="125" workbookViewId="0"/>
  </sheetViews>
  <sheetFormatPr defaultColWidth="10.6640625" defaultRowHeight="17.100000000000001" customHeight="1"/>
  <cols>
    <col min="1" max="2" width="7.6640625" style="5" customWidth="1"/>
    <col min="3" max="3" width="20" style="5" customWidth="1"/>
    <col min="4" max="4" width="10.109375" style="5" customWidth="1"/>
    <col min="5" max="5" width="46.109375" style="67" customWidth="1"/>
    <col min="6" max="6" width="9.88671875" style="52" customWidth="1"/>
    <col min="7" max="7" width="13.88671875" style="5" customWidth="1"/>
    <col min="8" max="8" width="20.44140625" style="5" customWidth="1"/>
    <col min="9" max="9" width="15.5546875" style="5" customWidth="1"/>
    <col min="10" max="12" width="12.44140625" style="5" customWidth="1"/>
    <col min="13" max="13" width="14.109375" style="60" customWidth="1"/>
    <col min="14" max="16384" width="10.6640625" style="5"/>
  </cols>
  <sheetData>
    <row r="1" spans="1:13" ht="17.100000000000001" customHeight="1">
      <c r="A1" s="1"/>
      <c r="B1" s="2"/>
      <c r="C1" s="4" t="s">
        <v>394</v>
      </c>
      <c r="D1" s="4" t="s">
        <v>0</v>
      </c>
      <c r="E1" s="167" t="s">
        <v>437</v>
      </c>
      <c r="F1" s="47" t="s">
        <v>131</v>
      </c>
      <c r="G1" s="36" t="s">
        <v>310</v>
      </c>
    </row>
    <row r="2" spans="1:13" ht="17.100000000000001" customHeight="1">
      <c r="A2" s="1"/>
      <c r="B2" s="6"/>
      <c r="C2" s="4" t="s">
        <v>393</v>
      </c>
      <c r="D2" s="35" t="s">
        <v>395</v>
      </c>
      <c r="E2" s="168" t="s">
        <v>438</v>
      </c>
      <c r="F2" s="48"/>
      <c r="G2" s="25"/>
    </row>
    <row r="3" spans="1:13" ht="17.100000000000001" customHeight="1">
      <c r="A3" s="8" t="s">
        <v>2</v>
      </c>
      <c r="B3" s="9" t="s">
        <v>3</v>
      </c>
      <c r="C3" s="8" t="s">
        <v>4</v>
      </c>
      <c r="D3" s="8" t="s">
        <v>5</v>
      </c>
      <c r="E3" s="8" t="s">
        <v>6</v>
      </c>
      <c r="F3" s="49" t="s">
        <v>7</v>
      </c>
      <c r="G3" s="274" t="s">
        <v>8</v>
      </c>
      <c r="H3" s="10" t="s">
        <v>9</v>
      </c>
      <c r="I3" s="11" t="s">
        <v>10</v>
      </c>
      <c r="J3" s="11" t="s">
        <v>259</v>
      </c>
      <c r="K3" s="11" t="s">
        <v>12</v>
      </c>
      <c r="L3" s="11" t="s">
        <v>13</v>
      </c>
      <c r="M3" s="61" t="s">
        <v>14</v>
      </c>
    </row>
    <row r="4" spans="1:13" s="38" customFormat="1" ht="17.100000000000001" customHeight="1">
      <c r="A4" s="131">
        <f>B4</f>
        <v>120</v>
      </c>
      <c r="B4" s="131">
        <v>120</v>
      </c>
      <c r="C4" s="132" t="s">
        <v>182</v>
      </c>
      <c r="D4" s="162">
        <f t="shared" ref="D4:D12" si="0">B4</f>
        <v>120</v>
      </c>
      <c r="E4" s="124" t="s">
        <v>189</v>
      </c>
      <c r="F4" s="129"/>
      <c r="G4" s="275"/>
      <c r="H4" s="45"/>
      <c r="I4" s="126"/>
      <c r="J4" s="126"/>
      <c r="K4" s="126"/>
      <c r="L4" s="126"/>
      <c r="M4" s="127"/>
    </row>
    <row r="5" spans="1:13" s="38" customFormat="1" ht="17.100000000000001" customHeight="1">
      <c r="A5" s="140">
        <f>A4+B5</f>
        <v>125</v>
      </c>
      <c r="B5" s="140">
        <v>5</v>
      </c>
      <c r="C5" s="141" t="s">
        <v>396</v>
      </c>
      <c r="D5" s="166">
        <f t="shared" si="0"/>
        <v>5</v>
      </c>
      <c r="E5" s="124" t="s">
        <v>397</v>
      </c>
      <c r="F5" s="129">
        <v>0.5</v>
      </c>
      <c r="G5" s="275"/>
      <c r="H5" s="45"/>
      <c r="I5" s="126"/>
      <c r="J5" s="126"/>
      <c r="K5" s="126"/>
      <c r="L5" s="126"/>
      <c r="M5" s="127"/>
    </row>
    <row r="6" spans="1:13" s="38" customFormat="1" ht="17.100000000000001" customHeight="1">
      <c r="A6" s="131">
        <f t="shared" ref="A6:A41" si="1">A5+B6</f>
        <v>155</v>
      </c>
      <c r="B6" s="131">
        <v>30</v>
      </c>
      <c r="C6" s="132" t="s">
        <v>188</v>
      </c>
      <c r="D6" s="131">
        <f t="shared" si="0"/>
        <v>30</v>
      </c>
      <c r="E6" s="124" t="s">
        <v>340</v>
      </c>
      <c r="F6" s="129"/>
      <c r="G6" s="275"/>
      <c r="H6" s="45"/>
      <c r="I6" s="126"/>
      <c r="J6" s="126"/>
      <c r="K6" s="126"/>
      <c r="L6" s="126"/>
      <c r="M6" s="127"/>
    </row>
    <row r="7" spans="1:13" s="38" customFormat="1" ht="17.100000000000001" customHeight="1">
      <c r="A7" s="140">
        <f t="shared" si="1"/>
        <v>162</v>
      </c>
      <c r="B7" s="140">
        <v>7</v>
      </c>
      <c r="C7" s="141" t="s">
        <v>398</v>
      </c>
      <c r="D7" s="166">
        <f t="shared" si="0"/>
        <v>7</v>
      </c>
      <c r="E7" s="124" t="s">
        <v>399</v>
      </c>
      <c r="F7" s="129">
        <v>1.5</v>
      </c>
      <c r="G7" s="275"/>
      <c r="H7" s="45"/>
      <c r="I7" s="126"/>
      <c r="J7" s="126"/>
      <c r="K7" s="126"/>
      <c r="L7" s="126"/>
      <c r="M7" s="127"/>
    </row>
    <row r="8" spans="1:13" s="38" customFormat="1" ht="17.100000000000001" customHeight="1">
      <c r="A8" s="131">
        <f t="shared" si="1"/>
        <v>194</v>
      </c>
      <c r="B8" s="131">
        <v>32</v>
      </c>
      <c r="C8" s="132" t="s">
        <v>188</v>
      </c>
      <c r="D8" s="131">
        <f t="shared" si="0"/>
        <v>32</v>
      </c>
      <c r="E8" s="124" t="s">
        <v>340</v>
      </c>
      <c r="F8" s="129"/>
      <c r="G8" s="275"/>
      <c r="H8" s="45"/>
      <c r="I8" s="126"/>
      <c r="J8" s="126"/>
      <c r="K8" s="126"/>
      <c r="L8" s="126"/>
      <c r="M8" s="127"/>
    </row>
    <row r="9" spans="1:13" s="38" customFormat="1" ht="17.100000000000001" customHeight="1">
      <c r="A9" s="133">
        <f t="shared" si="1"/>
        <v>201</v>
      </c>
      <c r="B9" s="133">
        <v>7</v>
      </c>
      <c r="C9" s="142" t="s">
        <v>338</v>
      </c>
      <c r="D9" s="133">
        <f t="shared" si="0"/>
        <v>7</v>
      </c>
      <c r="E9" s="124" t="s">
        <v>339</v>
      </c>
      <c r="F9" s="129"/>
      <c r="G9" s="275" t="s">
        <v>400</v>
      </c>
      <c r="H9" s="122" t="s">
        <v>401</v>
      </c>
      <c r="I9" s="134" t="s">
        <v>402</v>
      </c>
      <c r="J9" s="134"/>
      <c r="K9" s="134"/>
      <c r="L9" s="134"/>
      <c r="M9" s="65" t="s">
        <v>231</v>
      </c>
    </row>
    <row r="10" spans="1:13" s="38" customFormat="1" ht="17.100000000000001" customHeight="1">
      <c r="A10" s="131">
        <f t="shared" si="1"/>
        <v>248</v>
      </c>
      <c r="B10" s="131">
        <v>47</v>
      </c>
      <c r="C10" s="132" t="s">
        <v>188</v>
      </c>
      <c r="D10" s="131">
        <f t="shared" si="0"/>
        <v>47</v>
      </c>
      <c r="E10" s="124" t="s">
        <v>340</v>
      </c>
      <c r="F10" s="129"/>
      <c r="G10" s="275"/>
      <c r="H10" s="45"/>
      <c r="I10" s="126"/>
      <c r="J10" s="126"/>
      <c r="K10" s="126"/>
      <c r="L10" s="126"/>
      <c r="M10" s="127"/>
    </row>
    <row r="11" spans="1:13" s="38" customFormat="1" ht="33.950000000000003" customHeight="1">
      <c r="A11" s="140">
        <f t="shared" si="1"/>
        <v>284</v>
      </c>
      <c r="B11" s="140">
        <v>36</v>
      </c>
      <c r="C11" s="141" t="s">
        <v>403</v>
      </c>
      <c r="D11" s="166">
        <f t="shared" si="0"/>
        <v>36</v>
      </c>
      <c r="E11" s="124" t="s">
        <v>404</v>
      </c>
      <c r="F11" s="129">
        <v>3.6</v>
      </c>
      <c r="G11" s="275"/>
      <c r="H11" s="45"/>
      <c r="I11" s="126"/>
      <c r="J11" s="126"/>
      <c r="K11" s="126"/>
      <c r="L11" s="126"/>
      <c r="M11" s="127"/>
    </row>
    <row r="12" spans="1:13" s="38" customFormat="1" ht="17.100000000000001" customHeight="1">
      <c r="A12" s="131">
        <f t="shared" si="1"/>
        <v>334</v>
      </c>
      <c r="B12" s="131">
        <v>50</v>
      </c>
      <c r="C12" s="132" t="s">
        <v>188</v>
      </c>
      <c r="D12" s="131">
        <f t="shared" si="0"/>
        <v>50</v>
      </c>
      <c r="E12" s="124" t="s">
        <v>340</v>
      </c>
      <c r="F12" s="129"/>
      <c r="G12" s="275"/>
      <c r="H12" s="45"/>
      <c r="I12" s="126"/>
      <c r="J12" s="126"/>
      <c r="K12" s="126"/>
      <c r="L12" s="126"/>
      <c r="M12" s="127"/>
    </row>
    <row r="13" spans="1:13" s="38" customFormat="1" ht="33.950000000000003" customHeight="1">
      <c r="A13" s="140">
        <f t="shared" si="1"/>
        <v>364</v>
      </c>
      <c r="B13" s="140">
        <v>30</v>
      </c>
      <c r="C13" s="141" t="s">
        <v>165</v>
      </c>
      <c r="D13" s="140">
        <f>B13+B14</f>
        <v>41</v>
      </c>
      <c r="E13" s="124" t="s">
        <v>405</v>
      </c>
      <c r="F13" s="129">
        <v>2.5</v>
      </c>
      <c r="G13" s="275"/>
      <c r="H13" s="45"/>
      <c r="I13" s="126"/>
      <c r="J13" s="126"/>
      <c r="K13" s="126"/>
      <c r="L13" s="126"/>
      <c r="M13" s="127"/>
    </row>
    <row r="14" spans="1:13" s="38" customFormat="1" ht="33" customHeight="1">
      <c r="A14" s="140">
        <f t="shared" si="1"/>
        <v>375</v>
      </c>
      <c r="B14" s="140">
        <v>11</v>
      </c>
      <c r="C14" s="141" t="s">
        <v>165</v>
      </c>
      <c r="D14" s="140"/>
      <c r="E14" s="124" t="s">
        <v>406</v>
      </c>
      <c r="F14" s="129"/>
      <c r="G14" s="275"/>
      <c r="H14" s="45"/>
      <c r="I14" s="126"/>
      <c r="J14" s="126"/>
      <c r="K14" s="126"/>
      <c r="L14" s="126"/>
      <c r="M14" s="127"/>
    </row>
    <row r="15" spans="1:13" s="38" customFormat="1" ht="17.100000000000001" customHeight="1">
      <c r="A15" s="131">
        <f t="shared" si="1"/>
        <v>423</v>
      </c>
      <c r="B15" s="131">
        <v>48</v>
      </c>
      <c r="C15" s="132" t="s">
        <v>188</v>
      </c>
      <c r="D15" s="131">
        <f t="shared" ref="D15:D23" si="2">B15</f>
        <v>48</v>
      </c>
      <c r="E15" s="124" t="s">
        <v>340</v>
      </c>
      <c r="F15" s="129"/>
      <c r="G15" s="275"/>
      <c r="H15" s="45"/>
      <c r="I15" s="126"/>
      <c r="J15" s="126"/>
      <c r="K15" s="126"/>
      <c r="L15" s="126"/>
      <c r="M15" s="127"/>
    </row>
    <row r="16" spans="1:13" s="38" customFormat="1" ht="17.100000000000001" customHeight="1">
      <c r="A16" s="133">
        <f t="shared" si="1"/>
        <v>445</v>
      </c>
      <c r="B16" s="133">
        <v>22</v>
      </c>
      <c r="C16" s="89" t="s">
        <v>67</v>
      </c>
      <c r="D16" s="89">
        <f t="shared" si="2"/>
        <v>22</v>
      </c>
      <c r="E16" s="67" t="s">
        <v>407</v>
      </c>
      <c r="F16" s="129">
        <v>4.5</v>
      </c>
      <c r="G16" s="275"/>
      <c r="H16" s="45"/>
      <c r="I16" s="126"/>
      <c r="J16" s="126"/>
      <c r="K16" s="126"/>
      <c r="L16" s="126"/>
      <c r="M16" s="127"/>
    </row>
    <row r="17" spans="1:13" s="38" customFormat="1" ht="17.100000000000001" customHeight="1">
      <c r="A17" s="131">
        <f t="shared" si="1"/>
        <v>462</v>
      </c>
      <c r="B17" s="131">
        <v>17</v>
      </c>
      <c r="C17" s="132" t="s">
        <v>188</v>
      </c>
      <c r="D17" s="131">
        <f t="shared" si="2"/>
        <v>17</v>
      </c>
      <c r="E17" s="124" t="s">
        <v>340</v>
      </c>
      <c r="F17" s="129"/>
      <c r="G17" s="275"/>
      <c r="H17" s="45"/>
      <c r="I17" s="126"/>
      <c r="J17" s="126"/>
      <c r="K17" s="126"/>
      <c r="L17" s="126"/>
      <c r="M17" s="127"/>
    </row>
    <row r="18" spans="1:13" s="38" customFormat="1" ht="35.1" customHeight="1">
      <c r="A18" s="140">
        <f t="shared" si="1"/>
        <v>492</v>
      </c>
      <c r="B18" s="140">
        <v>30</v>
      </c>
      <c r="C18" s="143" t="s">
        <v>174</v>
      </c>
      <c r="D18" s="84">
        <f t="shared" si="2"/>
        <v>30</v>
      </c>
      <c r="E18" s="124" t="s">
        <v>408</v>
      </c>
      <c r="F18" s="129">
        <v>1.4</v>
      </c>
      <c r="G18" s="275"/>
      <c r="H18" s="45"/>
      <c r="I18" s="126"/>
      <c r="J18" s="126"/>
      <c r="K18" s="126"/>
      <c r="L18" s="126"/>
      <c r="M18" s="127"/>
    </row>
    <row r="19" spans="1:13" s="38" customFormat="1" ht="17.100000000000001" customHeight="1">
      <c r="A19" s="131">
        <f t="shared" si="1"/>
        <v>526</v>
      </c>
      <c r="B19" s="131">
        <v>34</v>
      </c>
      <c r="C19" s="132" t="s">
        <v>188</v>
      </c>
      <c r="D19" s="131">
        <f t="shared" si="2"/>
        <v>34</v>
      </c>
      <c r="E19" s="124" t="s">
        <v>409</v>
      </c>
      <c r="F19" s="129"/>
      <c r="G19" s="275"/>
      <c r="H19" s="45"/>
      <c r="I19" s="126"/>
      <c r="J19" s="126"/>
      <c r="K19" s="126"/>
      <c r="L19" s="126"/>
      <c r="M19" s="127"/>
    </row>
    <row r="20" spans="1:13" s="38" customFormat="1" ht="17.100000000000001" customHeight="1">
      <c r="A20" s="140">
        <f t="shared" si="1"/>
        <v>539</v>
      </c>
      <c r="B20" s="140">
        <v>13</v>
      </c>
      <c r="C20" s="143" t="s">
        <v>347</v>
      </c>
      <c r="D20" s="140">
        <f t="shared" si="2"/>
        <v>13</v>
      </c>
      <c r="E20" s="124" t="s">
        <v>410</v>
      </c>
      <c r="F20" s="129">
        <v>0.3</v>
      </c>
      <c r="G20" s="275"/>
      <c r="H20" s="45"/>
      <c r="I20" s="126"/>
      <c r="J20" s="126"/>
      <c r="K20" s="126"/>
      <c r="L20" s="126"/>
      <c r="M20" s="127"/>
    </row>
    <row r="21" spans="1:13" s="38" customFormat="1" ht="17.100000000000001" customHeight="1">
      <c r="A21" s="131">
        <f t="shared" si="1"/>
        <v>573</v>
      </c>
      <c r="B21" s="131">
        <v>34</v>
      </c>
      <c r="C21" s="132" t="s">
        <v>188</v>
      </c>
      <c r="D21" s="131">
        <f t="shared" si="2"/>
        <v>34</v>
      </c>
      <c r="E21" s="124" t="s">
        <v>411</v>
      </c>
      <c r="F21" s="129"/>
      <c r="G21" s="275"/>
      <c r="H21" s="45"/>
      <c r="I21" s="126"/>
      <c r="J21" s="126"/>
      <c r="K21" s="126"/>
      <c r="L21" s="126"/>
      <c r="M21" s="127"/>
    </row>
    <row r="22" spans="1:13" s="38" customFormat="1" ht="35.1" customHeight="1">
      <c r="A22" s="133">
        <f t="shared" si="1"/>
        <v>600</v>
      </c>
      <c r="B22" s="133">
        <v>27</v>
      </c>
      <c r="C22" s="89" t="s">
        <v>270</v>
      </c>
      <c r="D22" s="89">
        <f t="shared" si="2"/>
        <v>27</v>
      </c>
      <c r="E22" s="67" t="s">
        <v>412</v>
      </c>
      <c r="F22" s="129">
        <v>5.5</v>
      </c>
      <c r="G22" s="275"/>
      <c r="H22" s="45"/>
      <c r="I22" s="126"/>
      <c r="J22" s="126"/>
      <c r="K22" s="126"/>
      <c r="L22" s="126"/>
      <c r="M22" s="127"/>
    </row>
    <row r="23" spans="1:13" s="38" customFormat="1" ht="17.100000000000001" customHeight="1">
      <c r="A23" s="131">
        <f t="shared" si="1"/>
        <v>656</v>
      </c>
      <c r="B23" s="131">
        <v>56</v>
      </c>
      <c r="C23" s="132" t="s">
        <v>188</v>
      </c>
      <c r="D23" s="131">
        <f t="shared" si="2"/>
        <v>56</v>
      </c>
      <c r="E23" s="124" t="s">
        <v>362</v>
      </c>
      <c r="F23" s="129"/>
      <c r="G23" s="275"/>
      <c r="H23" s="45"/>
      <c r="I23" s="126"/>
      <c r="J23" s="126"/>
      <c r="K23" s="126"/>
      <c r="L23" s="126"/>
      <c r="M23" s="127"/>
    </row>
    <row r="24" spans="1:13" s="38" customFormat="1" ht="35.1" customHeight="1">
      <c r="A24" s="140">
        <f t="shared" si="1"/>
        <v>676</v>
      </c>
      <c r="B24" s="140">
        <v>20</v>
      </c>
      <c r="C24" s="143" t="s">
        <v>190</v>
      </c>
      <c r="D24" s="84">
        <f>B24+B25</f>
        <v>48</v>
      </c>
      <c r="E24" s="44" t="s">
        <v>413</v>
      </c>
      <c r="F24" s="129">
        <v>2.8</v>
      </c>
      <c r="G24" s="275"/>
      <c r="H24" s="45"/>
      <c r="I24" s="126"/>
      <c r="J24" s="126"/>
      <c r="K24" s="126"/>
      <c r="L24" s="126"/>
      <c r="M24" s="127"/>
    </row>
    <row r="25" spans="1:13" s="38" customFormat="1" ht="33.950000000000003" customHeight="1">
      <c r="A25" s="140">
        <f t="shared" si="1"/>
        <v>704</v>
      </c>
      <c r="B25" s="140">
        <v>28</v>
      </c>
      <c r="C25" s="143" t="s">
        <v>190</v>
      </c>
      <c r="D25" s="84"/>
      <c r="E25" s="124" t="s">
        <v>414</v>
      </c>
      <c r="F25" s="129">
        <v>2</v>
      </c>
      <c r="G25" s="275"/>
      <c r="H25" s="45"/>
      <c r="I25" s="126"/>
      <c r="J25" s="126"/>
      <c r="K25" s="126"/>
      <c r="L25" s="126"/>
      <c r="M25" s="127"/>
    </row>
    <row r="26" spans="1:13" s="38" customFormat="1" ht="17.100000000000001" customHeight="1">
      <c r="A26" s="131">
        <f t="shared" si="1"/>
        <v>779</v>
      </c>
      <c r="B26" s="131">
        <v>75</v>
      </c>
      <c r="C26" s="132" t="s">
        <v>188</v>
      </c>
      <c r="D26" s="131">
        <f>B26</f>
        <v>75</v>
      </c>
      <c r="E26" s="124" t="s">
        <v>362</v>
      </c>
      <c r="F26" s="129"/>
      <c r="G26" s="275"/>
      <c r="H26" s="45"/>
      <c r="I26" s="126"/>
      <c r="J26" s="126"/>
      <c r="K26" s="126"/>
      <c r="L26" s="126"/>
      <c r="M26" s="127"/>
    </row>
    <row r="27" spans="1:13" s="38" customFormat="1" ht="17.100000000000001" customHeight="1">
      <c r="A27" s="139">
        <f t="shared" si="1"/>
        <v>859</v>
      </c>
      <c r="B27" s="139">
        <v>80</v>
      </c>
      <c r="C27" s="144" t="s">
        <v>415</v>
      </c>
      <c r="D27" s="139">
        <f>B27</f>
        <v>80</v>
      </c>
      <c r="E27" s="54" t="s">
        <v>416</v>
      </c>
      <c r="F27" s="129">
        <v>60</v>
      </c>
      <c r="G27" s="275"/>
      <c r="H27" s="45"/>
      <c r="I27" s="126"/>
      <c r="J27" s="126"/>
      <c r="K27" s="126"/>
      <c r="L27" s="126"/>
      <c r="M27" s="127"/>
    </row>
    <row r="28" spans="1:13" s="38" customFormat="1" ht="17.100000000000001" customHeight="1">
      <c r="A28" s="131">
        <f t="shared" si="1"/>
        <v>879</v>
      </c>
      <c r="B28" s="131">
        <v>20</v>
      </c>
      <c r="C28" s="132" t="s">
        <v>188</v>
      </c>
      <c r="D28" s="131">
        <f>B28</f>
        <v>20</v>
      </c>
      <c r="E28" s="124" t="s">
        <v>362</v>
      </c>
      <c r="F28" s="129"/>
      <c r="G28" s="275"/>
      <c r="H28" s="45"/>
      <c r="I28" s="126"/>
      <c r="J28" s="126"/>
      <c r="K28" s="126"/>
      <c r="L28" s="126"/>
      <c r="M28" s="127"/>
    </row>
    <row r="29" spans="1:13" s="38" customFormat="1" ht="17.100000000000001" customHeight="1">
      <c r="A29" s="140">
        <f t="shared" si="1"/>
        <v>896</v>
      </c>
      <c r="B29" s="140">
        <v>17</v>
      </c>
      <c r="C29" s="143" t="s">
        <v>417</v>
      </c>
      <c r="D29" s="84">
        <f>B29</f>
        <v>17</v>
      </c>
      <c r="E29" s="44" t="s">
        <v>418</v>
      </c>
      <c r="F29" s="129">
        <v>1.3</v>
      </c>
      <c r="G29" s="275"/>
      <c r="H29" s="45"/>
      <c r="I29" s="126"/>
      <c r="J29" s="126"/>
      <c r="K29" s="126"/>
      <c r="L29" s="126"/>
      <c r="M29" s="127"/>
    </row>
    <row r="30" spans="1:13" s="38" customFormat="1" ht="17.100000000000001" customHeight="1">
      <c r="A30" s="131">
        <f t="shared" si="1"/>
        <v>916</v>
      </c>
      <c r="B30" s="131">
        <v>20</v>
      </c>
      <c r="C30" s="132" t="s">
        <v>188</v>
      </c>
      <c r="D30" s="131">
        <f>B30</f>
        <v>20</v>
      </c>
      <c r="E30" s="124" t="s">
        <v>362</v>
      </c>
      <c r="F30" s="129"/>
      <c r="G30" s="275"/>
      <c r="H30" s="45"/>
      <c r="I30" s="126"/>
      <c r="J30" s="126"/>
      <c r="K30" s="126"/>
      <c r="L30" s="126"/>
      <c r="M30" s="127"/>
    </row>
    <row r="31" spans="1:13" s="38" customFormat="1" ht="33.950000000000003" customHeight="1">
      <c r="A31" s="140">
        <f t="shared" si="1"/>
        <v>946</v>
      </c>
      <c r="B31" s="140">
        <v>30</v>
      </c>
      <c r="C31" s="141" t="s">
        <v>357</v>
      </c>
      <c r="D31" s="84">
        <f>B31+B32+B33+B34</f>
        <v>84</v>
      </c>
      <c r="E31" s="44" t="s">
        <v>419</v>
      </c>
      <c r="F31" s="129">
        <v>3</v>
      </c>
      <c r="G31" s="275"/>
      <c r="H31" s="45"/>
      <c r="I31" s="126"/>
      <c r="J31" s="126"/>
      <c r="K31" s="126"/>
      <c r="L31" s="126"/>
      <c r="M31" s="127"/>
    </row>
    <row r="32" spans="1:13" s="38" customFormat="1" ht="33.950000000000003" customHeight="1">
      <c r="A32" s="140">
        <f t="shared" si="1"/>
        <v>984</v>
      </c>
      <c r="B32" s="140">
        <v>38</v>
      </c>
      <c r="C32" s="141" t="s">
        <v>357</v>
      </c>
      <c r="D32" s="84"/>
      <c r="E32" s="44" t="s">
        <v>420</v>
      </c>
      <c r="F32" s="129">
        <v>4.8</v>
      </c>
      <c r="G32" s="275"/>
      <c r="H32" s="45"/>
      <c r="I32" s="126"/>
      <c r="J32" s="126"/>
      <c r="K32" s="126"/>
      <c r="L32" s="126"/>
      <c r="M32" s="127"/>
    </row>
    <row r="33" spans="1:13" s="38" customFormat="1" ht="17.100000000000001" customHeight="1">
      <c r="A33" s="140">
        <f t="shared" si="1"/>
        <v>989</v>
      </c>
      <c r="B33" s="140">
        <v>5</v>
      </c>
      <c r="C33" s="141" t="s">
        <v>357</v>
      </c>
      <c r="D33" s="84"/>
      <c r="E33" s="54" t="s">
        <v>421</v>
      </c>
      <c r="F33" s="129"/>
      <c r="G33" s="275"/>
      <c r="H33" s="45"/>
      <c r="I33" s="126"/>
      <c r="J33" s="126"/>
      <c r="K33" s="126"/>
      <c r="L33" s="126"/>
      <c r="M33" s="127"/>
    </row>
    <row r="34" spans="1:13" s="38" customFormat="1" ht="17.100000000000001" customHeight="1">
      <c r="A34" s="140">
        <f t="shared" si="1"/>
        <v>1000</v>
      </c>
      <c r="B34" s="140">
        <v>11</v>
      </c>
      <c r="C34" s="141" t="s">
        <v>357</v>
      </c>
      <c r="D34" s="84"/>
      <c r="E34" s="54" t="s">
        <v>422</v>
      </c>
      <c r="F34" s="129">
        <v>0.8</v>
      </c>
      <c r="G34" s="275"/>
      <c r="H34" s="45"/>
      <c r="I34" s="126"/>
      <c r="J34" s="126"/>
      <c r="K34" s="126"/>
      <c r="L34" s="126"/>
      <c r="M34" s="127"/>
    </row>
    <row r="35" spans="1:13" s="38" customFormat="1" ht="17.100000000000001" customHeight="1">
      <c r="A35" s="131">
        <f t="shared" si="1"/>
        <v>1040</v>
      </c>
      <c r="B35" s="131">
        <v>40</v>
      </c>
      <c r="C35" s="132" t="s">
        <v>188</v>
      </c>
      <c r="D35" s="131">
        <f>B35</f>
        <v>40</v>
      </c>
      <c r="E35" s="124" t="s">
        <v>362</v>
      </c>
      <c r="F35" s="129"/>
      <c r="G35" s="275"/>
      <c r="H35" s="45"/>
      <c r="I35" s="126"/>
      <c r="J35" s="126"/>
      <c r="K35" s="126"/>
      <c r="L35" s="126"/>
      <c r="M35" s="127"/>
    </row>
    <row r="36" spans="1:13" s="38" customFormat="1" ht="17.100000000000001" customHeight="1">
      <c r="A36" s="140">
        <f t="shared" si="1"/>
        <v>1049</v>
      </c>
      <c r="B36" s="140">
        <v>9</v>
      </c>
      <c r="C36" s="141" t="s">
        <v>423</v>
      </c>
      <c r="D36" s="84">
        <f>B36+B37</f>
        <v>21</v>
      </c>
      <c r="E36" s="54" t="s">
        <v>422</v>
      </c>
      <c r="F36" s="129">
        <v>0.4</v>
      </c>
      <c r="G36" s="275"/>
      <c r="H36" s="45"/>
      <c r="I36" s="126"/>
      <c r="J36" s="126"/>
      <c r="K36" s="126"/>
      <c r="L36" s="126"/>
      <c r="M36" s="127"/>
    </row>
    <row r="37" spans="1:13" s="38" customFormat="1" ht="17.100000000000001" customHeight="1">
      <c r="A37" s="140">
        <f t="shared" si="1"/>
        <v>1061</v>
      </c>
      <c r="B37" s="140">
        <v>12</v>
      </c>
      <c r="C37" s="141" t="s">
        <v>423</v>
      </c>
      <c r="D37" s="84"/>
      <c r="E37" s="54" t="s">
        <v>424</v>
      </c>
      <c r="F37" s="129">
        <v>0.8</v>
      </c>
      <c r="G37" s="275"/>
      <c r="H37" s="45"/>
      <c r="I37" s="126"/>
      <c r="J37" s="126"/>
      <c r="K37" s="126"/>
      <c r="L37" s="126"/>
      <c r="M37" s="127"/>
    </row>
    <row r="38" spans="1:13" s="38" customFormat="1" ht="17.100000000000001" customHeight="1">
      <c r="A38" s="131">
        <f t="shared" si="1"/>
        <v>1061</v>
      </c>
      <c r="B38" s="131"/>
      <c r="C38" s="132" t="s">
        <v>188</v>
      </c>
      <c r="D38" s="131">
        <f>B38</f>
        <v>0</v>
      </c>
      <c r="E38" s="124" t="s">
        <v>362</v>
      </c>
      <c r="F38" s="129"/>
      <c r="G38" s="275"/>
      <c r="H38" s="45"/>
      <c r="I38" s="126"/>
      <c r="J38" s="126"/>
      <c r="K38" s="126"/>
      <c r="L38" s="126"/>
      <c r="M38" s="127"/>
    </row>
    <row r="39" spans="1:13" s="38" customFormat="1" ht="17.100000000000001" customHeight="1">
      <c r="A39" s="133">
        <f t="shared" si="1"/>
        <v>1221</v>
      </c>
      <c r="B39" s="86">
        <v>160</v>
      </c>
      <c r="C39" s="87" t="s">
        <v>359</v>
      </c>
      <c r="D39" s="86">
        <f>B39+B40</f>
        <v>165</v>
      </c>
      <c r="E39" s="40" t="s">
        <v>425</v>
      </c>
      <c r="F39" s="129">
        <v>5.5</v>
      </c>
      <c r="G39" s="275"/>
      <c r="H39" s="45"/>
      <c r="I39" s="126"/>
      <c r="J39" s="126"/>
      <c r="K39" s="126"/>
      <c r="L39" s="126"/>
      <c r="M39" s="127"/>
    </row>
    <row r="40" spans="1:13" s="38" customFormat="1" ht="17.100000000000001" customHeight="1">
      <c r="A40" s="133">
        <f t="shared" si="1"/>
        <v>1226</v>
      </c>
      <c r="B40" s="133">
        <v>5</v>
      </c>
      <c r="C40" s="89" t="s">
        <v>359</v>
      </c>
      <c r="D40" s="89"/>
      <c r="E40" s="119" t="s">
        <v>426</v>
      </c>
      <c r="F40" s="129"/>
      <c r="G40" s="275"/>
      <c r="H40" s="45"/>
      <c r="I40" s="126"/>
      <c r="J40" s="126"/>
      <c r="K40" s="126"/>
      <c r="L40" s="126"/>
      <c r="M40" s="127"/>
    </row>
    <row r="41" spans="1:13" s="38" customFormat="1" ht="17.100000000000001" customHeight="1">
      <c r="A41" s="131">
        <f t="shared" si="1"/>
        <v>1306</v>
      </c>
      <c r="B41" s="78">
        <v>80</v>
      </c>
      <c r="C41" s="132" t="s">
        <v>188</v>
      </c>
      <c r="D41" s="131">
        <f>B41</f>
        <v>80</v>
      </c>
      <c r="E41" s="124"/>
      <c r="F41" s="129"/>
      <c r="G41" s="275"/>
      <c r="H41" s="45"/>
      <c r="I41" s="126"/>
      <c r="J41" s="126"/>
      <c r="K41" s="126"/>
      <c r="L41" s="126"/>
      <c r="M41" s="127"/>
    </row>
    <row r="42" spans="1:13" s="38" customFormat="1" ht="17.100000000000001" customHeight="1">
      <c r="A42" s="163"/>
      <c r="B42" s="113"/>
      <c r="C42" s="113" t="s">
        <v>229</v>
      </c>
      <c r="D42" s="113"/>
      <c r="E42" s="164" t="s">
        <v>329</v>
      </c>
      <c r="F42" s="165">
        <v>0.2</v>
      </c>
      <c r="G42" s="146"/>
      <c r="H42" s="74"/>
      <c r="I42" s="147"/>
      <c r="J42" s="147"/>
      <c r="K42" s="147"/>
      <c r="L42" s="147"/>
      <c r="M42" s="148"/>
    </row>
    <row r="43" spans="1:13" s="38" customFormat="1" ht="17.100000000000001" customHeight="1">
      <c r="A43" s="128"/>
      <c r="E43" s="119"/>
      <c r="F43" s="125"/>
      <c r="G43" s="124"/>
      <c r="H43" s="45"/>
      <c r="I43" s="126"/>
      <c r="J43" s="126"/>
      <c r="K43" s="126"/>
      <c r="L43" s="126"/>
      <c r="M43" s="127"/>
    </row>
    <row r="44" spans="1:13" ht="17.100000000000001" customHeight="1">
      <c r="A44" s="5" t="s">
        <v>162</v>
      </c>
      <c r="M44" s="5"/>
    </row>
  </sheetData>
  <phoneticPr fontId="2"/>
  <pageMargins left="0.7" right="0.7" top="0.75" bottom="0.75" header="0.3" footer="0.3"/>
  <pageSetup paperSize="9" orientation="portrait" horizontalDpi="0" verticalDpi="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1DBEF-12B6-594B-92F8-310433B998C2}">
  <dimension ref="A1:M34"/>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49.44140625" style="67" customWidth="1"/>
    <col min="6" max="6" width="9.88671875" style="52" customWidth="1"/>
    <col min="7" max="7" width="13.5546875" style="5" customWidth="1"/>
    <col min="8" max="8" width="17.66406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1261</v>
      </c>
      <c r="D1" s="4" t="s">
        <v>0</v>
      </c>
      <c r="E1" s="167" t="s">
        <v>439</v>
      </c>
      <c r="F1" s="47" t="s">
        <v>309</v>
      </c>
      <c r="G1" s="36" t="s">
        <v>310</v>
      </c>
    </row>
    <row r="2" spans="1:13" ht="17.100000000000001" customHeight="1">
      <c r="A2" s="1"/>
      <c r="B2" s="6"/>
      <c r="C2" s="4" t="s">
        <v>336</v>
      </c>
      <c r="D2" s="35" t="s">
        <v>365</v>
      </c>
      <c r="E2" s="168" t="s">
        <v>440</v>
      </c>
      <c r="F2" s="48" t="s">
        <v>308</v>
      </c>
      <c r="G2" s="25" t="s">
        <v>126</v>
      </c>
    </row>
    <row r="3" spans="1:13" ht="17.100000000000001" customHeight="1">
      <c r="A3" s="8" t="s">
        <v>2</v>
      </c>
      <c r="B3" s="9" t="s">
        <v>3</v>
      </c>
      <c r="C3" s="8" t="s">
        <v>4</v>
      </c>
      <c r="D3" s="8" t="s">
        <v>5</v>
      </c>
      <c r="E3" s="8" t="s">
        <v>6</v>
      </c>
      <c r="F3" s="49" t="s">
        <v>7</v>
      </c>
      <c r="G3" s="274" t="s">
        <v>8</v>
      </c>
      <c r="H3" s="10" t="s">
        <v>9</v>
      </c>
      <c r="I3" s="11" t="s">
        <v>10</v>
      </c>
      <c r="J3" s="11" t="s">
        <v>259</v>
      </c>
      <c r="K3" s="11" t="s">
        <v>12</v>
      </c>
      <c r="L3" s="11" t="s">
        <v>13</v>
      </c>
      <c r="M3" s="61" t="s">
        <v>14</v>
      </c>
    </row>
    <row r="4" spans="1:13" s="38" customFormat="1" ht="17.100000000000001" customHeight="1">
      <c r="A4" s="131">
        <f>B4</f>
        <v>15</v>
      </c>
      <c r="B4" s="131">
        <v>15</v>
      </c>
      <c r="C4" s="132" t="s">
        <v>337</v>
      </c>
      <c r="D4" s="131">
        <f>B4+B5</f>
        <v>95</v>
      </c>
      <c r="E4" s="124" t="s">
        <v>315</v>
      </c>
      <c r="F4" s="129"/>
      <c r="G4" s="275"/>
      <c r="H4" s="45"/>
      <c r="I4" s="126"/>
      <c r="J4" s="126"/>
      <c r="K4" s="126"/>
      <c r="L4" s="126"/>
      <c r="M4" s="127"/>
    </row>
    <row r="5" spans="1:13" s="38" customFormat="1" ht="17.100000000000001" customHeight="1">
      <c r="A5" s="131">
        <f>A4+B5</f>
        <v>95</v>
      </c>
      <c r="B5" s="131">
        <v>80</v>
      </c>
      <c r="C5" s="132" t="s">
        <v>182</v>
      </c>
      <c r="D5" s="131"/>
      <c r="E5" s="124" t="s">
        <v>189</v>
      </c>
      <c r="F5" s="129"/>
      <c r="G5" s="275"/>
      <c r="H5" s="45"/>
      <c r="I5" s="126"/>
      <c r="J5" s="126"/>
      <c r="K5" s="126"/>
      <c r="L5" s="126"/>
      <c r="M5" s="127"/>
    </row>
    <row r="6" spans="1:13" s="38" customFormat="1" ht="17.100000000000001" customHeight="1">
      <c r="A6" s="133">
        <f t="shared" ref="A6:A31" si="0">A5+B6</f>
        <v>103</v>
      </c>
      <c r="B6" s="133">
        <v>8</v>
      </c>
      <c r="C6" s="142" t="s">
        <v>338</v>
      </c>
      <c r="D6" s="133">
        <f>B6</f>
        <v>8</v>
      </c>
      <c r="E6" s="124" t="s">
        <v>339</v>
      </c>
      <c r="F6" s="129"/>
      <c r="G6" s="275"/>
      <c r="H6" s="45"/>
      <c r="I6" s="126"/>
      <c r="J6" s="126"/>
      <c r="K6" s="126"/>
      <c r="L6" s="126"/>
      <c r="M6" s="127"/>
    </row>
    <row r="7" spans="1:13" s="38" customFormat="1" ht="17.100000000000001" customHeight="1">
      <c r="A7" s="131">
        <f t="shared" si="0"/>
        <v>193</v>
      </c>
      <c r="B7" s="131">
        <v>90</v>
      </c>
      <c r="C7" s="132" t="s">
        <v>188</v>
      </c>
      <c r="D7" s="131">
        <f>B7</f>
        <v>90</v>
      </c>
      <c r="E7" s="124" t="s">
        <v>340</v>
      </c>
      <c r="F7" s="129"/>
      <c r="G7" s="275"/>
      <c r="H7" s="45"/>
      <c r="I7" s="126"/>
      <c r="J7" s="126"/>
      <c r="K7" s="126"/>
      <c r="L7" s="126"/>
      <c r="M7" s="127"/>
    </row>
    <row r="8" spans="1:13" s="38" customFormat="1" ht="17.100000000000001" customHeight="1">
      <c r="A8" s="133">
        <f t="shared" si="0"/>
        <v>210</v>
      </c>
      <c r="B8" s="133">
        <v>17</v>
      </c>
      <c r="C8" s="142" t="s">
        <v>165</v>
      </c>
      <c r="D8" s="133">
        <f>B8+B9</f>
        <v>33</v>
      </c>
      <c r="E8" s="124" t="s">
        <v>341</v>
      </c>
      <c r="F8" s="129">
        <v>5.2</v>
      </c>
      <c r="G8" s="275" t="s">
        <v>373</v>
      </c>
      <c r="H8" s="122" t="s">
        <v>374</v>
      </c>
      <c r="I8" s="134" t="s">
        <v>375</v>
      </c>
      <c r="J8" s="134" t="s">
        <v>376</v>
      </c>
      <c r="K8" s="134" t="s">
        <v>377</v>
      </c>
      <c r="L8" s="136"/>
      <c r="M8" s="65" t="s">
        <v>231</v>
      </c>
    </row>
    <row r="9" spans="1:13" s="38" customFormat="1" ht="17.100000000000001" customHeight="1">
      <c r="A9" s="140">
        <f t="shared" si="0"/>
        <v>226</v>
      </c>
      <c r="B9" s="140">
        <v>16</v>
      </c>
      <c r="C9" s="141" t="s">
        <v>165</v>
      </c>
      <c r="D9" s="140"/>
      <c r="E9" s="124" t="s">
        <v>342</v>
      </c>
      <c r="F9" s="129">
        <v>0.3</v>
      </c>
      <c r="G9" s="275"/>
      <c r="H9" s="45"/>
      <c r="I9" s="126"/>
      <c r="J9" s="126"/>
      <c r="K9" s="126"/>
      <c r="L9" s="126"/>
      <c r="M9" s="127"/>
    </row>
    <row r="10" spans="1:13" s="38" customFormat="1" ht="17.100000000000001" customHeight="1">
      <c r="A10" s="131">
        <f t="shared" si="0"/>
        <v>243</v>
      </c>
      <c r="B10" s="131">
        <v>17</v>
      </c>
      <c r="C10" s="132" t="s">
        <v>188</v>
      </c>
      <c r="D10" s="131">
        <f t="shared" ref="D10:D25" si="1">B10</f>
        <v>17</v>
      </c>
      <c r="E10" s="124" t="s">
        <v>340</v>
      </c>
      <c r="F10" s="129"/>
      <c r="G10" s="275"/>
      <c r="H10" s="45"/>
      <c r="I10" s="126"/>
      <c r="J10" s="126"/>
      <c r="K10" s="126"/>
      <c r="L10" s="126"/>
      <c r="M10" s="127"/>
    </row>
    <row r="11" spans="1:13" s="38" customFormat="1" ht="17.100000000000001" customHeight="1">
      <c r="A11" s="139">
        <f t="shared" si="0"/>
        <v>463</v>
      </c>
      <c r="B11" s="139">
        <v>220</v>
      </c>
      <c r="C11" s="144" t="s">
        <v>343</v>
      </c>
      <c r="D11" s="139">
        <f t="shared" si="1"/>
        <v>220</v>
      </c>
      <c r="E11" s="124" t="s">
        <v>344</v>
      </c>
      <c r="F11" s="129"/>
      <c r="G11" s="275"/>
      <c r="H11" s="45"/>
      <c r="I11" s="126"/>
      <c r="J11" s="126"/>
      <c r="K11" s="126"/>
      <c r="L11" s="126"/>
      <c r="M11" s="127"/>
    </row>
    <row r="12" spans="1:13" s="38" customFormat="1" ht="17.100000000000001" customHeight="1">
      <c r="A12" s="131">
        <f t="shared" si="0"/>
        <v>503</v>
      </c>
      <c r="B12" s="131">
        <v>40</v>
      </c>
      <c r="C12" s="132" t="s">
        <v>188</v>
      </c>
      <c r="D12" s="131">
        <f t="shared" si="1"/>
        <v>40</v>
      </c>
      <c r="E12" s="124" t="s">
        <v>340</v>
      </c>
      <c r="F12" s="129"/>
      <c r="G12" s="275"/>
      <c r="H12" s="45"/>
      <c r="I12" s="126"/>
      <c r="J12" s="126"/>
      <c r="K12" s="126"/>
      <c r="L12" s="126"/>
      <c r="M12" s="127"/>
    </row>
    <row r="13" spans="1:13" s="38" customFormat="1" ht="17.100000000000001" customHeight="1">
      <c r="A13" s="133">
        <f t="shared" si="0"/>
        <v>520</v>
      </c>
      <c r="B13" s="133">
        <v>17</v>
      </c>
      <c r="C13" s="89" t="s">
        <v>67</v>
      </c>
      <c r="D13" s="89">
        <f t="shared" si="1"/>
        <v>17</v>
      </c>
      <c r="E13" s="67" t="s">
        <v>345</v>
      </c>
      <c r="F13" s="129">
        <v>3.2</v>
      </c>
      <c r="G13" s="275"/>
      <c r="H13" s="45"/>
      <c r="I13" s="126"/>
      <c r="J13" s="126"/>
      <c r="K13" s="126"/>
      <c r="L13" s="126"/>
      <c r="M13" s="127"/>
    </row>
    <row r="14" spans="1:13" s="38" customFormat="1" ht="17.100000000000001" customHeight="1">
      <c r="A14" s="131">
        <f t="shared" si="0"/>
        <v>550</v>
      </c>
      <c r="B14" s="131">
        <v>30</v>
      </c>
      <c r="C14" s="132" t="s">
        <v>188</v>
      </c>
      <c r="D14" s="131">
        <f t="shared" si="1"/>
        <v>30</v>
      </c>
      <c r="E14" s="124" t="s">
        <v>340</v>
      </c>
      <c r="F14" s="129"/>
      <c r="G14" s="275"/>
      <c r="H14" s="45"/>
      <c r="I14" s="126"/>
      <c r="J14" s="126"/>
      <c r="K14" s="126"/>
      <c r="L14" s="126"/>
      <c r="M14" s="127"/>
    </row>
    <row r="15" spans="1:13" s="38" customFormat="1" ht="17.100000000000001" customHeight="1">
      <c r="A15" s="140">
        <f t="shared" si="0"/>
        <v>560</v>
      </c>
      <c r="B15" s="84">
        <v>10</v>
      </c>
      <c r="C15" s="143" t="s">
        <v>174</v>
      </c>
      <c r="D15" s="84">
        <f t="shared" si="1"/>
        <v>10</v>
      </c>
      <c r="E15" s="44" t="s">
        <v>346</v>
      </c>
      <c r="F15" s="129">
        <v>2.5</v>
      </c>
      <c r="G15" s="275"/>
      <c r="H15" s="45"/>
      <c r="I15" s="126"/>
      <c r="J15" s="126"/>
      <c r="K15" s="126"/>
      <c r="L15" s="126"/>
      <c r="M15" s="127"/>
    </row>
    <row r="16" spans="1:13" s="38" customFormat="1" ht="17.100000000000001" customHeight="1">
      <c r="A16" s="131">
        <f t="shared" si="0"/>
        <v>578</v>
      </c>
      <c r="B16" s="131">
        <v>18</v>
      </c>
      <c r="C16" s="132" t="s">
        <v>188</v>
      </c>
      <c r="D16" s="131">
        <f t="shared" si="1"/>
        <v>18</v>
      </c>
      <c r="E16" s="124" t="s">
        <v>340</v>
      </c>
      <c r="F16" s="129"/>
      <c r="G16" s="275"/>
      <c r="H16" s="45"/>
      <c r="I16" s="126"/>
      <c r="J16" s="126"/>
      <c r="K16" s="126"/>
      <c r="L16" s="126"/>
      <c r="M16" s="127"/>
    </row>
    <row r="17" spans="1:13" s="38" customFormat="1" ht="17.100000000000001" customHeight="1">
      <c r="A17" s="140">
        <f t="shared" si="0"/>
        <v>580</v>
      </c>
      <c r="B17" s="140">
        <v>2</v>
      </c>
      <c r="C17" s="143" t="s">
        <v>347</v>
      </c>
      <c r="D17" s="140">
        <f t="shared" si="1"/>
        <v>2</v>
      </c>
      <c r="E17" s="124" t="s">
        <v>348</v>
      </c>
      <c r="F17" s="129"/>
      <c r="G17" s="275"/>
      <c r="H17" s="45"/>
      <c r="I17" s="126"/>
      <c r="J17" s="126"/>
      <c r="K17" s="126"/>
      <c r="L17" s="126"/>
      <c r="M17" s="127"/>
    </row>
    <row r="18" spans="1:13" s="38" customFormat="1" ht="17.100000000000001" customHeight="1">
      <c r="A18" s="140">
        <f t="shared" si="0"/>
        <v>587</v>
      </c>
      <c r="B18" s="140">
        <v>7</v>
      </c>
      <c r="C18" s="143" t="s">
        <v>347</v>
      </c>
      <c r="D18" s="140">
        <f t="shared" si="1"/>
        <v>7</v>
      </c>
      <c r="E18" s="124" t="s">
        <v>349</v>
      </c>
      <c r="F18" s="129">
        <v>0.2</v>
      </c>
      <c r="G18" s="275"/>
      <c r="H18" s="45"/>
      <c r="I18" s="126"/>
      <c r="J18" s="126"/>
      <c r="K18" s="126"/>
      <c r="L18" s="126"/>
      <c r="M18" s="127"/>
    </row>
    <row r="19" spans="1:13" s="38" customFormat="1" ht="17.100000000000001" customHeight="1">
      <c r="A19" s="131">
        <f t="shared" si="0"/>
        <v>660</v>
      </c>
      <c r="B19" s="131">
        <v>73</v>
      </c>
      <c r="C19" s="132" t="s">
        <v>188</v>
      </c>
      <c r="D19" s="131">
        <f t="shared" si="1"/>
        <v>73</v>
      </c>
      <c r="E19" s="124" t="s">
        <v>350</v>
      </c>
      <c r="F19" s="129"/>
      <c r="G19" s="275"/>
      <c r="H19" s="45"/>
      <c r="I19" s="126"/>
      <c r="J19" s="126"/>
      <c r="K19" s="126"/>
      <c r="L19" s="126"/>
      <c r="M19" s="127"/>
    </row>
    <row r="20" spans="1:13" s="38" customFormat="1" ht="30" customHeight="1">
      <c r="A20" s="133">
        <f t="shared" si="0"/>
        <v>663</v>
      </c>
      <c r="B20" s="133">
        <v>3</v>
      </c>
      <c r="C20" s="142" t="s">
        <v>352</v>
      </c>
      <c r="D20" s="133">
        <f t="shared" si="1"/>
        <v>3</v>
      </c>
      <c r="E20" s="124" t="s">
        <v>351</v>
      </c>
      <c r="F20" s="129"/>
      <c r="G20" s="275" t="s">
        <v>353</v>
      </c>
      <c r="H20" s="122" t="s">
        <v>369</v>
      </c>
      <c r="I20" s="136" t="s">
        <v>370</v>
      </c>
      <c r="J20" s="137" t="s">
        <v>372</v>
      </c>
      <c r="K20" s="136" t="s">
        <v>371</v>
      </c>
      <c r="L20" s="136"/>
      <c r="M20" s="65" t="s">
        <v>231</v>
      </c>
    </row>
    <row r="21" spans="1:13" s="38" customFormat="1" ht="17.100000000000001" customHeight="1">
      <c r="A21" s="131">
        <f t="shared" si="0"/>
        <v>672</v>
      </c>
      <c r="B21" s="131">
        <v>9</v>
      </c>
      <c r="C21" s="132" t="s">
        <v>188</v>
      </c>
      <c r="D21" s="131">
        <f t="shared" si="1"/>
        <v>9</v>
      </c>
      <c r="E21" s="124" t="s">
        <v>340</v>
      </c>
      <c r="F21" s="129"/>
      <c r="G21" s="275"/>
      <c r="H21" s="45"/>
      <c r="I21" s="126"/>
      <c r="J21" s="126"/>
      <c r="K21" s="126"/>
      <c r="L21" s="126"/>
      <c r="M21" s="127"/>
    </row>
    <row r="22" spans="1:13" s="38" customFormat="1" ht="17.100000000000001" customHeight="1">
      <c r="A22" s="133">
        <f t="shared" si="0"/>
        <v>675</v>
      </c>
      <c r="B22" s="133">
        <v>3</v>
      </c>
      <c r="C22" s="142" t="s">
        <v>354</v>
      </c>
      <c r="D22" s="133">
        <f t="shared" si="1"/>
        <v>3</v>
      </c>
      <c r="E22" s="124" t="s">
        <v>355</v>
      </c>
      <c r="F22" s="129"/>
      <c r="G22" s="275" t="s">
        <v>356</v>
      </c>
      <c r="H22" s="45"/>
      <c r="I22" s="126"/>
      <c r="J22" s="126"/>
      <c r="K22" s="126"/>
      <c r="L22" s="126"/>
      <c r="M22" s="127"/>
    </row>
    <row r="23" spans="1:13" s="38" customFormat="1" ht="17.100000000000001" customHeight="1">
      <c r="A23" s="131">
        <f t="shared" si="0"/>
        <v>712</v>
      </c>
      <c r="B23" s="131">
        <v>37</v>
      </c>
      <c r="C23" s="132" t="s">
        <v>188</v>
      </c>
      <c r="D23" s="131">
        <f t="shared" si="1"/>
        <v>37</v>
      </c>
      <c r="E23" s="124" t="s">
        <v>350</v>
      </c>
      <c r="F23" s="129"/>
      <c r="G23" s="275"/>
      <c r="H23" s="45"/>
      <c r="I23" s="126"/>
      <c r="J23" s="126"/>
      <c r="K23" s="126"/>
      <c r="L23" s="126"/>
      <c r="M23" s="127"/>
    </row>
    <row r="24" spans="1:13" s="38" customFormat="1" ht="35.1" customHeight="1">
      <c r="A24" s="140">
        <f t="shared" si="0"/>
        <v>719</v>
      </c>
      <c r="B24" s="140">
        <v>7</v>
      </c>
      <c r="C24" s="141" t="s">
        <v>357</v>
      </c>
      <c r="D24" s="140">
        <f t="shared" si="1"/>
        <v>7</v>
      </c>
      <c r="E24" s="124" t="s">
        <v>358</v>
      </c>
      <c r="F24" s="129">
        <v>1.8</v>
      </c>
      <c r="G24" s="275"/>
      <c r="H24" s="45"/>
      <c r="I24" s="126"/>
      <c r="J24" s="126"/>
      <c r="K24" s="126"/>
      <c r="L24" s="126"/>
      <c r="M24" s="127"/>
    </row>
    <row r="25" spans="1:13" s="38" customFormat="1" ht="17.100000000000001" customHeight="1">
      <c r="A25" s="131">
        <f t="shared" si="0"/>
        <v>794</v>
      </c>
      <c r="B25" s="131">
        <v>75</v>
      </c>
      <c r="C25" s="132" t="s">
        <v>188</v>
      </c>
      <c r="D25" s="131">
        <f t="shared" si="1"/>
        <v>75</v>
      </c>
      <c r="E25" s="124" t="s">
        <v>350</v>
      </c>
      <c r="F25" s="125"/>
      <c r="G25" s="275"/>
      <c r="H25" s="45"/>
      <c r="I25" s="126"/>
      <c r="J25" s="126"/>
      <c r="K25" s="126"/>
      <c r="L25" s="126"/>
      <c r="M25" s="127"/>
    </row>
    <row r="26" spans="1:13" s="38" customFormat="1" ht="17.100000000000001" customHeight="1">
      <c r="A26" s="133">
        <f t="shared" si="0"/>
        <v>877</v>
      </c>
      <c r="B26" s="86">
        <v>83</v>
      </c>
      <c r="C26" s="87" t="s">
        <v>359</v>
      </c>
      <c r="D26" s="86">
        <f>B26+B27</f>
        <v>93</v>
      </c>
      <c r="E26" s="40" t="s">
        <v>360</v>
      </c>
      <c r="F26" s="129">
        <v>4.3</v>
      </c>
      <c r="G26" s="275"/>
      <c r="H26" s="45"/>
      <c r="I26" s="126"/>
      <c r="J26" s="126"/>
      <c r="K26" s="126"/>
      <c r="L26" s="126"/>
      <c r="M26" s="127"/>
    </row>
    <row r="27" spans="1:13" s="38" customFormat="1" ht="17.100000000000001" customHeight="1">
      <c r="A27" s="133">
        <f t="shared" si="0"/>
        <v>887</v>
      </c>
      <c r="B27" s="133">
        <v>10</v>
      </c>
      <c r="C27" s="89" t="s">
        <v>359</v>
      </c>
      <c r="D27" s="89"/>
      <c r="E27" s="119" t="s">
        <v>361</v>
      </c>
      <c r="F27" s="129">
        <v>0.4</v>
      </c>
      <c r="G27" s="275"/>
      <c r="H27" s="45"/>
      <c r="I27" s="126"/>
      <c r="J27" s="126"/>
      <c r="K27" s="126"/>
      <c r="L27" s="126"/>
      <c r="M27" s="127"/>
    </row>
    <row r="28" spans="1:13" s="38" customFormat="1" ht="17.100000000000001" customHeight="1">
      <c r="A28" s="131">
        <f t="shared" si="0"/>
        <v>917</v>
      </c>
      <c r="B28" s="78">
        <v>30</v>
      </c>
      <c r="C28" s="132" t="s">
        <v>188</v>
      </c>
      <c r="D28" s="131">
        <f>B28</f>
        <v>30</v>
      </c>
      <c r="E28" s="124" t="s">
        <v>362</v>
      </c>
      <c r="F28" s="129"/>
      <c r="G28" s="275"/>
      <c r="H28" s="45"/>
      <c r="I28" s="126"/>
      <c r="J28" s="126"/>
      <c r="K28" s="126"/>
      <c r="L28" s="126"/>
      <c r="M28" s="127"/>
    </row>
    <row r="29" spans="1:13" s="38" customFormat="1" ht="17.100000000000001" customHeight="1">
      <c r="A29" s="133">
        <f t="shared" si="0"/>
        <v>922</v>
      </c>
      <c r="B29" s="86">
        <v>5</v>
      </c>
      <c r="C29" s="89" t="s">
        <v>278</v>
      </c>
      <c r="D29" s="89">
        <f>B29</f>
        <v>5</v>
      </c>
      <c r="E29" s="67" t="s">
        <v>323</v>
      </c>
      <c r="F29" s="138">
        <v>0.2</v>
      </c>
      <c r="G29" s="275" t="s">
        <v>364</v>
      </c>
      <c r="H29" s="122" t="s">
        <v>366</v>
      </c>
      <c r="I29" s="134" t="s">
        <v>367</v>
      </c>
      <c r="J29" s="134" t="s">
        <v>151</v>
      </c>
      <c r="K29" s="134" t="s">
        <v>368</v>
      </c>
      <c r="L29" s="134"/>
      <c r="M29" s="65" t="s">
        <v>231</v>
      </c>
    </row>
    <row r="30" spans="1:13" s="38" customFormat="1" ht="17.100000000000001" customHeight="1">
      <c r="A30" s="131">
        <f t="shared" si="0"/>
        <v>987</v>
      </c>
      <c r="B30" s="77">
        <v>65</v>
      </c>
      <c r="C30" s="77" t="s">
        <v>188</v>
      </c>
      <c r="D30" s="77">
        <f>B30</f>
        <v>65</v>
      </c>
      <c r="E30" s="67" t="s">
        <v>189</v>
      </c>
      <c r="F30" s="125"/>
      <c r="G30" s="275"/>
      <c r="H30" s="45"/>
      <c r="I30" s="126"/>
      <c r="J30" s="126"/>
      <c r="K30" s="126"/>
      <c r="L30" s="126"/>
      <c r="M30" s="127"/>
    </row>
    <row r="31" spans="1:13" s="38" customFormat="1" ht="17.100000000000001" customHeight="1">
      <c r="A31" s="139">
        <f t="shared" si="0"/>
        <v>1187</v>
      </c>
      <c r="B31" s="82">
        <v>200</v>
      </c>
      <c r="C31" s="82" t="s">
        <v>363</v>
      </c>
      <c r="D31" s="82"/>
      <c r="E31" s="172" t="s">
        <v>441</v>
      </c>
      <c r="F31" s="145"/>
      <c r="G31" s="276"/>
      <c r="H31" s="74"/>
      <c r="I31" s="147"/>
      <c r="J31" s="147"/>
      <c r="K31" s="147"/>
      <c r="L31" s="147"/>
      <c r="M31" s="148"/>
    </row>
    <row r="32" spans="1:13" s="38" customFormat="1" ht="17.100000000000001" customHeight="1">
      <c r="A32" s="128"/>
      <c r="E32" s="119"/>
      <c r="F32" s="125"/>
      <c r="G32" s="124"/>
      <c r="H32" s="45"/>
      <c r="I32" s="126"/>
      <c r="J32" s="126"/>
      <c r="K32" s="126"/>
      <c r="L32" s="126"/>
      <c r="M32" s="127"/>
    </row>
    <row r="33" spans="1:13" ht="17.100000000000001" customHeight="1">
      <c r="A33" s="5" t="s">
        <v>162</v>
      </c>
      <c r="M33" s="5"/>
    </row>
    <row r="34" spans="1:13" ht="17.100000000000001" customHeight="1">
      <c r="A34" s="5" t="s">
        <v>22</v>
      </c>
    </row>
  </sheetData>
  <phoneticPr fontId="2"/>
  <pageMargins left="0.7" right="0.7" top="0.75" bottom="0.75" header="0.3" footer="0.3"/>
  <pageSetup paperSize="9" orientation="portrait" horizontalDpi="0" verticalDpi="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77FA8-0DC3-EE4E-945A-21314B63792C}">
  <dimension ref="A1:M37"/>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9" style="5" customWidth="1"/>
    <col min="5" max="5" width="50.88671875" style="67" customWidth="1"/>
    <col min="6" max="6" width="9.88671875" style="52" customWidth="1"/>
    <col min="7" max="7" width="13.88671875" style="5" customWidth="1"/>
    <col min="8" max="8" width="17.66406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508</v>
      </c>
      <c r="D1" s="4" t="s">
        <v>0</v>
      </c>
      <c r="E1" s="167" t="s">
        <v>516</v>
      </c>
      <c r="F1" s="47" t="s">
        <v>509</v>
      </c>
      <c r="G1" s="36" t="s">
        <v>310</v>
      </c>
      <c r="H1" s="38"/>
      <c r="I1" s="38"/>
      <c r="J1" s="38"/>
      <c r="K1" s="38"/>
      <c r="L1" s="38"/>
      <c r="M1" s="62"/>
    </row>
    <row r="2" spans="1:13" ht="17.100000000000001" customHeight="1">
      <c r="A2" s="1"/>
      <c r="B2" s="6"/>
      <c r="C2" s="4" t="s">
        <v>515</v>
      </c>
      <c r="D2" s="35" t="s">
        <v>395</v>
      </c>
      <c r="E2" s="168" t="s">
        <v>517</v>
      </c>
      <c r="F2" s="48"/>
      <c r="G2" s="25"/>
      <c r="H2" s="38"/>
      <c r="I2" s="38"/>
      <c r="J2" s="38"/>
      <c r="K2" s="38"/>
      <c r="L2" s="38"/>
      <c r="M2" s="62"/>
    </row>
    <row r="3" spans="1:13" ht="17.100000000000001" customHeight="1">
      <c r="A3" s="8" t="s">
        <v>2</v>
      </c>
      <c r="B3" s="9" t="s">
        <v>3</v>
      </c>
      <c r="C3" s="8" t="s">
        <v>4</v>
      </c>
      <c r="D3" s="8" t="s">
        <v>5</v>
      </c>
      <c r="E3" s="8" t="s">
        <v>6</v>
      </c>
      <c r="F3" s="49" t="s">
        <v>7</v>
      </c>
      <c r="G3" s="274" t="s">
        <v>8</v>
      </c>
      <c r="H3" s="45"/>
      <c r="I3" s="126"/>
      <c r="J3" s="126"/>
      <c r="K3" s="126"/>
      <c r="L3" s="126"/>
      <c r="M3" s="127"/>
    </row>
    <row r="4" spans="1:13" s="38" customFormat="1" ht="17.100000000000001" customHeight="1">
      <c r="A4" s="131">
        <f>B4</f>
        <v>30</v>
      </c>
      <c r="B4" s="131">
        <v>30</v>
      </c>
      <c r="C4" s="132" t="s">
        <v>182</v>
      </c>
      <c r="D4" s="131">
        <f t="shared" ref="D4:D12" si="0">B4</f>
        <v>30</v>
      </c>
      <c r="E4" s="124" t="s">
        <v>189</v>
      </c>
      <c r="F4" s="129"/>
      <c r="G4" s="275"/>
      <c r="H4" s="45"/>
      <c r="I4" s="126"/>
      <c r="J4" s="126"/>
      <c r="K4" s="126"/>
      <c r="L4" s="126"/>
      <c r="M4" s="127"/>
    </row>
    <row r="5" spans="1:13" s="38" customFormat="1" ht="17.100000000000001" customHeight="1">
      <c r="A5" s="133">
        <f>A4+B5</f>
        <v>42</v>
      </c>
      <c r="B5" s="133">
        <v>12</v>
      </c>
      <c r="C5" s="89" t="s">
        <v>67</v>
      </c>
      <c r="D5" s="89">
        <f t="shared" si="0"/>
        <v>12</v>
      </c>
      <c r="E5" s="67" t="s">
        <v>345</v>
      </c>
      <c r="F5" s="129">
        <v>2</v>
      </c>
      <c r="G5" s="275"/>
      <c r="H5" s="45"/>
      <c r="I5" s="126"/>
      <c r="J5" s="126"/>
      <c r="K5" s="126"/>
      <c r="L5" s="126"/>
      <c r="M5" s="127"/>
    </row>
    <row r="6" spans="1:13" s="38" customFormat="1" ht="17.100000000000001" customHeight="1">
      <c r="A6" s="131">
        <f t="shared" ref="A6:A33" si="1">A5+B6</f>
        <v>67</v>
      </c>
      <c r="B6" s="131">
        <v>25</v>
      </c>
      <c r="C6" s="132" t="s">
        <v>188</v>
      </c>
      <c r="D6" s="131">
        <f t="shared" si="0"/>
        <v>25</v>
      </c>
      <c r="E6" s="124" t="s">
        <v>510</v>
      </c>
      <c r="F6" s="129"/>
      <c r="G6" s="275"/>
      <c r="H6" s="45"/>
      <c r="I6" s="126"/>
      <c r="J6" s="126"/>
      <c r="K6" s="126"/>
      <c r="L6" s="126"/>
      <c r="M6" s="127"/>
    </row>
    <row r="7" spans="1:13" s="38" customFormat="1" ht="17.100000000000001" customHeight="1">
      <c r="A7" s="140">
        <f t="shared" si="1"/>
        <v>75</v>
      </c>
      <c r="B7" s="140">
        <v>8</v>
      </c>
      <c r="C7" s="143" t="s">
        <v>174</v>
      </c>
      <c r="D7" s="84">
        <f t="shared" si="0"/>
        <v>8</v>
      </c>
      <c r="E7" s="44" t="s">
        <v>511</v>
      </c>
      <c r="F7" s="129"/>
      <c r="G7" s="275"/>
      <c r="H7" s="45"/>
      <c r="I7" s="126"/>
      <c r="J7" s="126"/>
      <c r="K7" s="126"/>
      <c r="L7" s="126"/>
      <c r="M7" s="127"/>
    </row>
    <row r="8" spans="1:13" s="38" customFormat="1" ht="17.100000000000001" customHeight="1">
      <c r="A8" s="131">
        <f t="shared" si="1"/>
        <v>95</v>
      </c>
      <c r="B8" s="131">
        <v>20</v>
      </c>
      <c r="C8" s="132" t="s">
        <v>188</v>
      </c>
      <c r="D8" s="131">
        <f t="shared" si="0"/>
        <v>20</v>
      </c>
      <c r="E8" s="124" t="s">
        <v>340</v>
      </c>
      <c r="F8" s="129"/>
      <c r="G8" s="275"/>
      <c r="H8" s="45"/>
      <c r="I8" s="126"/>
      <c r="J8" s="126"/>
      <c r="K8" s="126"/>
      <c r="L8" s="126"/>
      <c r="M8" s="127"/>
    </row>
    <row r="9" spans="1:13" s="38" customFormat="1" ht="17.100000000000001" customHeight="1">
      <c r="A9" s="133">
        <f t="shared" si="1"/>
        <v>98</v>
      </c>
      <c r="B9" s="133">
        <v>3</v>
      </c>
      <c r="C9" s="142" t="s">
        <v>512</v>
      </c>
      <c r="D9" s="133">
        <f t="shared" si="0"/>
        <v>3</v>
      </c>
      <c r="E9" s="124" t="s">
        <v>513</v>
      </c>
      <c r="F9" s="129"/>
      <c r="G9" s="275"/>
      <c r="H9" s="45"/>
      <c r="I9" s="126"/>
      <c r="J9" s="126"/>
      <c r="K9" s="126"/>
      <c r="L9" s="126"/>
      <c r="M9" s="127"/>
    </row>
    <row r="10" spans="1:13" s="38" customFormat="1" ht="17.100000000000001" customHeight="1">
      <c r="A10" s="131">
        <f t="shared" si="1"/>
        <v>123</v>
      </c>
      <c r="B10" s="131">
        <v>25</v>
      </c>
      <c r="C10" s="132" t="s">
        <v>188</v>
      </c>
      <c r="D10" s="131">
        <f t="shared" si="0"/>
        <v>25</v>
      </c>
      <c r="E10" s="124" t="s">
        <v>340</v>
      </c>
      <c r="F10" s="129"/>
      <c r="G10" s="275"/>
      <c r="H10" s="45"/>
      <c r="I10" s="126"/>
      <c r="J10" s="126"/>
      <c r="K10" s="126"/>
      <c r="L10" s="126"/>
      <c r="M10" s="127"/>
    </row>
    <row r="11" spans="1:13" s="38" customFormat="1" ht="17.100000000000001" customHeight="1">
      <c r="A11" s="133">
        <f t="shared" si="1"/>
        <v>129</v>
      </c>
      <c r="B11" s="133">
        <v>6</v>
      </c>
      <c r="C11" s="89" t="s">
        <v>270</v>
      </c>
      <c r="D11" s="89">
        <f t="shared" si="0"/>
        <v>6</v>
      </c>
      <c r="E11" s="67" t="s">
        <v>514</v>
      </c>
      <c r="F11" s="129">
        <v>5.0999999999999996</v>
      </c>
      <c r="G11" s="275"/>
      <c r="H11" s="45"/>
      <c r="I11" s="126"/>
      <c r="J11" s="126"/>
      <c r="K11" s="126"/>
      <c r="L11" s="126"/>
      <c r="M11" s="127"/>
    </row>
    <row r="12" spans="1:13" s="38" customFormat="1" ht="17.100000000000001" customHeight="1">
      <c r="A12" s="131">
        <f t="shared" si="1"/>
        <v>169</v>
      </c>
      <c r="B12" s="131">
        <v>40</v>
      </c>
      <c r="C12" s="132" t="s">
        <v>188</v>
      </c>
      <c r="D12" s="131">
        <f t="shared" si="0"/>
        <v>40</v>
      </c>
      <c r="E12" s="124" t="s">
        <v>340</v>
      </c>
      <c r="F12" s="129"/>
      <c r="G12" s="275"/>
      <c r="H12" s="45"/>
      <c r="I12" s="126"/>
      <c r="J12" s="126"/>
      <c r="K12" s="126"/>
      <c r="L12" s="126"/>
      <c r="M12" s="127"/>
    </row>
    <row r="13" spans="1:13" s="38" customFormat="1" ht="17.100000000000001" customHeight="1">
      <c r="A13" s="140">
        <f t="shared" si="1"/>
        <v>179</v>
      </c>
      <c r="B13" s="140">
        <v>10</v>
      </c>
      <c r="C13" s="180" t="s">
        <v>518</v>
      </c>
      <c r="D13" s="181">
        <v>10</v>
      </c>
      <c r="E13" s="44" t="s">
        <v>519</v>
      </c>
      <c r="F13" s="129">
        <v>1.8</v>
      </c>
      <c r="G13" s="275"/>
      <c r="H13" s="45"/>
      <c r="I13" s="126"/>
      <c r="J13" s="126"/>
      <c r="K13" s="126"/>
      <c r="L13" s="126"/>
      <c r="M13" s="127"/>
    </row>
    <row r="14" spans="1:13" s="38" customFormat="1" ht="17.100000000000001" customHeight="1">
      <c r="A14" s="131">
        <f t="shared" si="1"/>
        <v>199</v>
      </c>
      <c r="B14" s="131">
        <v>20</v>
      </c>
      <c r="C14" s="132" t="s">
        <v>188</v>
      </c>
      <c r="D14" s="131">
        <f>B14</f>
        <v>20</v>
      </c>
      <c r="E14" s="124" t="s">
        <v>340</v>
      </c>
      <c r="F14" s="129"/>
      <c r="G14" s="275"/>
      <c r="H14" s="45"/>
      <c r="I14" s="126"/>
      <c r="J14" s="126"/>
      <c r="K14" s="126"/>
      <c r="L14" s="126"/>
      <c r="M14" s="127"/>
    </row>
    <row r="15" spans="1:13" s="38" customFormat="1" ht="17.100000000000001" customHeight="1">
      <c r="A15" s="140">
        <f t="shared" si="1"/>
        <v>210</v>
      </c>
      <c r="B15" s="140">
        <v>11</v>
      </c>
      <c r="C15" s="180" t="s">
        <v>520</v>
      </c>
      <c r="D15" s="181">
        <v>10</v>
      </c>
      <c r="E15" s="44" t="s">
        <v>511</v>
      </c>
      <c r="F15" s="129">
        <v>1</v>
      </c>
      <c r="G15" s="275"/>
      <c r="H15" s="45"/>
      <c r="I15" s="126"/>
      <c r="J15" s="126"/>
      <c r="K15" s="126"/>
      <c r="L15" s="126"/>
      <c r="M15" s="127"/>
    </row>
    <row r="16" spans="1:13" s="38" customFormat="1" ht="17.100000000000001" customHeight="1">
      <c r="A16" s="131">
        <f t="shared" si="1"/>
        <v>310</v>
      </c>
      <c r="B16" s="131">
        <v>100</v>
      </c>
      <c r="C16" s="132" t="s">
        <v>188</v>
      </c>
      <c r="D16" s="131">
        <f>B16</f>
        <v>100</v>
      </c>
      <c r="E16" s="124" t="s">
        <v>340</v>
      </c>
      <c r="F16" s="129"/>
      <c r="G16" s="275"/>
      <c r="H16" s="45"/>
      <c r="I16" s="126"/>
      <c r="J16" s="126"/>
      <c r="K16" s="126"/>
      <c r="L16" s="126"/>
      <c r="M16" s="127"/>
    </row>
    <row r="17" spans="1:13" s="38" customFormat="1" ht="17.100000000000001" customHeight="1">
      <c r="A17" s="133">
        <f t="shared" si="1"/>
        <v>330</v>
      </c>
      <c r="B17" s="133">
        <v>20</v>
      </c>
      <c r="C17" s="142" t="s">
        <v>357</v>
      </c>
      <c r="D17" s="133">
        <f>B17+B18+B19+B20</f>
        <v>36</v>
      </c>
      <c r="E17" s="124" t="s">
        <v>522</v>
      </c>
      <c r="F17" s="129">
        <v>5.8</v>
      </c>
      <c r="G17" s="275"/>
      <c r="H17" s="45"/>
      <c r="I17" s="126"/>
      <c r="J17" s="126"/>
      <c r="K17" s="126"/>
      <c r="L17" s="126"/>
      <c r="M17" s="127"/>
    </row>
    <row r="18" spans="1:13" s="38" customFormat="1" ht="17.100000000000001" customHeight="1">
      <c r="A18" s="140">
        <f t="shared" si="1"/>
        <v>337</v>
      </c>
      <c r="B18" s="140">
        <v>7</v>
      </c>
      <c r="C18" s="141" t="s">
        <v>357</v>
      </c>
      <c r="D18" s="140"/>
      <c r="E18" s="124" t="s">
        <v>521</v>
      </c>
      <c r="F18" s="129"/>
      <c r="G18" s="275"/>
      <c r="H18" s="45"/>
      <c r="I18" s="126"/>
      <c r="J18" s="126"/>
      <c r="K18" s="126"/>
      <c r="L18" s="126"/>
      <c r="M18" s="127"/>
    </row>
    <row r="19" spans="1:13" s="38" customFormat="1" ht="17.100000000000001" customHeight="1">
      <c r="A19" s="140">
        <f t="shared" si="1"/>
        <v>340</v>
      </c>
      <c r="B19" s="140">
        <v>3</v>
      </c>
      <c r="C19" s="141" t="s">
        <v>357</v>
      </c>
      <c r="D19" s="140"/>
      <c r="E19" s="124" t="s">
        <v>523</v>
      </c>
      <c r="F19" s="129"/>
      <c r="G19" s="275"/>
      <c r="H19" s="45"/>
      <c r="I19" s="126"/>
      <c r="J19" s="126"/>
      <c r="K19" s="126"/>
      <c r="L19" s="126"/>
      <c r="M19" s="127"/>
    </row>
    <row r="20" spans="1:13" s="38" customFormat="1" ht="17.100000000000001" customHeight="1">
      <c r="A20" s="140">
        <f t="shared" si="1"/>
        <v>346</v>
      </c>
      <c r="B20" s="140">
        <v>6</v>
      </c>
      <c r="C20" s="141" t="s">
        <v>357</v>
      </c>
      <c r="D20" s="140"/>
      <c r="E20" s="124" t="s">
        <v>524</v>
      </c>
      <c r="F20" s="129"/>
      <c r="G20" s="275"/>
      <c r="H20" s="45"/>
      <c r="I20" s="126"/>
      <c r="J20" s="126"/>
      <c r="K20" s="126"/>
      <c r="L20" s="126"/>
      <c r="M20" s="127"/>
    </row>
    <row r="21" spans="1:13" s="38" customFormat="1" ht="17.100000000000001" customHeight="1">
      <c r="A21" s="131">
        <f t="shared" si="1"/>
        <v>456</v>
      </c>
      <c r="B21" s="131">
        <v>110</v>
      </c>
      <c r="C21" s="132" t="s">
        <v>188</v>
      </c>
      <c r="D21" s="131">
        <f>B21</f>
        <v>110</v>
      </c>
      <c r="E21" s="124" t="s">
        <v>525</v>
      </c>
      <c r="F21" s="129"/>
      <c r="G21" s="275"/>
      <c r="H21" s="45"/>
      <c r="I21" s="126"/>
      <c r="J21" s="126"/>
      <c r="K21" s="126"/>
      <c r="L21" s="126"/>
      <c r="M21" s="127"/>
    </row>
    <row r="22" spans="1:13" s="38" customFormat="1" ht="17.100000000000001" customHeight="1">
      <c r="A22" s="133">
        <f t="shared" si="1"/>
        <v>546</v>
      </c>
      <c r="B22" s="133">
        <v>90</v>
      </c>
      <c r="C22" s="142" t="s">
        <v>206</v>
      </c>
      <c r="D22" s="133">
        <f>B22+B23</f>
        <v>100</v>
      </c>
      <c r="E22" s="124" t="s">
        <v>526</v>
      </c>
      <c r="F22" s="129">
        <v>7.2</v>
      </c>
      <c r="G22" s="275"/>
      <c r="H22" s="45"/>
      <c r="I22" s="126"/>
      <c r="J22" s="126"/>
      <c r="K22" s="126"/>
      <c r="L22" s="126"/>
      <c r="M22" s="127"/>
    </row>
    <row r="23" spans="1:13" s="38" customFormat="1" ht="17.100000000000001" customHeight="1">
      <c r="A23" s="140">
        <f t="shared" si="1"/>
        <v>556</v>
      </c>
      <c r="B23" s="140">
        <v>10</v>
      </c>
      <c r="C23" s="141" t="s">
        <v>206</v>
      </c>
      <c r="D23" s="140"/>
      <c r="E23" s="44" t="s">
        <v>527</v>
      </c>
      <c r="F23" s="129"/>
      <c r="G23" s="275"/>
      <c r="H23" s="45"/>
      <c r="I23" s="126"/>
      <c r="J23" s="126"/>
      <c r="K23" s="126"/>
      <c r="L23" s="126"/>
      <c r="M23" s="127"/>
    </row>
    <row r="24" spans="1:13" s="38" customFormat="1" ht="17.100000000000001" customHeight="1">
      <c r="A24" s="131">
        <f t="shared" si="1"/>
        <v>614</v>
      </c>
      <c r="B24" s="131">
        <v>58</v>
      </c>
      <c r="C24" s="132" t="s">
        <v>188</v>
      </c>
      <c r="D24" s="131">
        <f t="shared" ref="D24:D33" si="2">B24</f>
        <v>58</v>
      </c>
      <c r="E24" s="124" t="s">
        <v>647</v>
      </c>
      <c r="F24" s="129"/>
      <c r="G24" s="275"/>
      <c r="H24" s="45"/>
      <c r="I24" s="126"/>
      <c r="J24" s="126"/>
      <c r="K24" s="126"/>
      <c r="L24" s="126"/>
      <c r="M24" s="127"/>
    </row>
    <row r="25" spans="1:13" s="38" customFormat="1" ht="17.100000000000001" customHeight="1">
      <c r="A25" s="133">
        <f t="shared" si="1"/>
        <v>684</v>
      </c>
      <c r="B25" s="133">
        <v>70</v>
      </c>
      <c r="C25" s="142" t="s">
        <v>211</v>
      </c>
      <c r="D25" s="133">
        <f t="shared" si="2"/>
        <v>70</v>
      </c>
      <c r="E25" s="124" t="s">
        <v>528</v>
      </c>
      <c r="F25" s="129">
        <v>2.2999999999999998</v>
      </c>
      <c r="G25" s="275"/>
      <c r="H25" s="45"/>
      <c r="I25" s="126"/>
      <c r="J25" s="126"/>
      <c r="K25" s="126"/>
      <c r="L25" s="126"/>
      <c r="M25" s="127"/>
    </row>
    <row r="26" spans="1:13" s="38" customFormat="1" ht="17.100000000000001" customHeight="1">
      <c r="A26" s="131">
        <f t="shared" si="1"/>
        <v>744</v>
      </c>
      <c r="B26" s="131">
        <v>60</v>
      </c>
      <c r="C26" s="132" t="s">
        <v>188</v>
      </c>
      <c r="D26" s="131">
        <f t="shared" si="2"/>
        <v>60</v>
      </c>
      <c r="E26" s="124" t="s">
        <v>362</v>
      </c>
      <c r="F26" s="129"/>
      <c r="G26" s="275"/>
      <c r="H26" s="45"/>
      <c r="I26" s="126"/>
      <c r="J26" s="126"/>
      <c r="K26" s="126"/>
      <c r="L26" s="126"/>
      <c r="M26" s="127"/>
    </row>
    <row r="27" spans="1:13" s="38" customFormat="1" ht="17.100000000000001" customHeight="1">
      <c r="A27" s="133">
        <f t="shared" si="1"/>
        <v>760</v>
      </c>
      <c r="B27" s="133">
        <v>16</v>
      </c>
      <c r="C27" s="142" t="s">
        <v>529</v>
      </c>
      <c r="D27" s="133">
        <f t="shared" si="2"/>
        <v>16</v>
      </c>
      <c r="E27" s="124" t="s">
        <v>532</v>
      </c>
      <c r="F27" s="129">
        <v>1.6</v>
      </c>
      <c r="G27" s="275"/>
      <c r="H27" s="45"/>
      <c r="I27" s="126"/>
      <c r="J27" s="126"/>
      <c r="K27" s="126"/>
      <c r="L27" s="126"/>
      <c r="M27" s="127"/>
    </row>
    <row r="28" spans="1:13" s="38" customFormat="1" ht="17.100000000000001" customHeight="1">
      <c r="A28" s="131">
        <f t="shared" si="1"/>
        <v>780</v>
      </c>
      <c r="B28" s="131">
        <v>20</v>
      </c>
      <c r="C28" s="77" t="s">
        <v>188</v>
      </c>
      <c r="D28" s="77">
        <f t="shared" si="2"/>
        <v>20</v>
      </c>
      <c r="E28" s="67" t="s">
        <v>189</v>
      </c>
      <c r="F28" s="129"/>
      <c r="G28" s="275"/>
      <c r="H28" s="45"/>
      <c r="I28" s="126"/>
      <c r="J28" s="126"/>
      <c r="K28" s="126"/>
      <c r="L28" s="126"/>
      <c r="M28" s="127"/>
    </row>
    <row r="29" spans="1:13" s="38" customFormat="1" ht="17.100000000000001" customHeight="1">
      <c r="A29" s="140">
        <f t="shared" si="1"/>
        <v>785</v>
      </c>
      <c r="B29" s="140">
        <v>5</v>
      </c>
      <c r="C29" s="99"/>
      <c r="D29" s="140">
        <f t="shared" si="2"/>
        <v>5</v>
      </c>
      <c r="E29" s="67" t="s">
        <v>534</v>
      </c>
      <c r="F29" s="129">
        <v>3</v>
      </c>
      <c r="G29" s="275"/>
      <c r="H29" s="45"/>
      <c r="I29" s="126"/>
      <c r="J29" s="126"/>
      <c r="K29" s="126"/>
      <c r="L29" s="126"/>
      <c r="M29" s="127"/>
    </row>
    <row r="30" spans="1:13" s="38" customFormat="1" ht="17.100000000000001" customHeight="1">
      <c r="A30" s="131">
        <f t="shared" si="1"/>
        <v>805</v>
      </c>
      <c r="B30" s="131">
        <v>20</v>
      </c>
      <c r="C30" s="132" t="s">
        <v>188</v>
      </c>
      <c r="D30" s="131">
        <f t="shared" si="2"/>
        <v>20</v>
      </c>
      <c r="E30" s="124" t="s">
        <v>350</v>
      </c>
      <c r="F30" s="129"/>
      <c r="G30" s="275"/>
      <c r="H30" s="45"/>
      <c r="I30" s="126"/>
      <c r="J30" s="126"/>
      <c r="K30" s="126"/>
      <c r="L30" s="126"/>
      <c r="M30" s="127"/>
    </row>
    <row r="31" spans="1:13" s="38" customFormat="1" ht="17.100000000000001" customHeight="1">
      <c r="A31" s="140">
        <f t="shared" si="1"/>
        <v>825</v>
      </c>
      <c r="B31" s="140">
        <v>20</v>
      </c>
      <c r="C31" s="141" t="s">
        <v>533</v>
      </c>
      <c r="D31" s="99">
        <f t="shared" si="2"/>
        <v>20</v>
      </c>
      <c r="E31" s="67" t="s">
        <v>535</v>
      </c>
      <c r="F31" s="129"/>
      <c r="G31" s="275"/>
      <c r="H31" s="45"/>
      <c r="I31" s="126"/>
      <c r="J31" s="126"/>
      <c r="K31" s="126"/>
      <c r="L31" s="126"/>
      <c r="M31" s="127"/>
    </row>
    <row r="32" spans="1:13" s="38" customFormat="1" ht="17.100000000000001" customHeight="1">
      <c r="A32" s="131">
        <f t="shared" si="1"/>
        <v>890</v>
      </c>
      <c r="B32" s="131">
        <v>65</v>
      </c>
      <c r="C32" s="132" t="s">
        <v>188</v>
      </c>
      <c r="D32" s="131">
        <f t="shared" si="2"/>
        <v>65</v>
      </c>
      <c r="E32" s="124" t="s">
        <v>350</v>
      </c>
      <c r="F32" s="129"/>
      <c r="G32" s="275"/>
      <c r="H32" s="45"/>
      <c r="I32" s="126"/>
      <c r="J32" s="126"/>
      <c r="K32" s="126"/>
      <c r="L32" s="126"/>
      <c r="M32" s="127"/>
    </row>
    <row r="33" spans="1:13" s="38" customFormat="1" ht="17.100000000000001" customHeight="1">
      <c r="A33" s="133">
        <f t="shared" si="1"/>
        <v>900</v>
      </c>
      <c r="B33" s="133">
        <v>10</v>
      </c>
      <c r="C33" s="89" t="s">
        <v>214</v>
      </c>
      <c r="D33" s="89">
        <f t="shared" si="2"/>
        <v>10</v>
      </c>
      <c r="E33" s="67" t="s">
        <v>536</v>
      </c>
      <c r="F33" s="129">
        <v>0.8</v>
      </c>
      <c r="G33" s="275"/>
      <c r="H33" s="45"/>
      <c r="I33" s="126"/>
      <c r="J33" s="126"/>
      <c r="K33" s="126"/>
      <c r="L33" s="126"/>
      <c r="M33" s="127"/>
    </row>
    <row r="34" spans="1:13" s="38" customFormat="1" ht="17.100000000000001" customHeight="1">
      <c r="A34" s="183"/>
      <c r="B34" s="183"/>
      <c r="C34" s="182" t="s">
        <v>188</v>
      </c>
      <c r="D34" s="183"/>
      <c r="E34" s="146" t="s">
        <v>350</v>
      </c>
      <c r="F34" s="145"/>
      <c r="G34" s="276"/>
      <c r="H34" s="45"/>
      <c r="I34" s="126"/>
      <c r="J34" s="126"/>
      <c r="K34" s="126"/>
      <c r="L34" s="126"/>
      <c r="M34" s="127"/>
    </row>
    <row r="35" spans="1:13" s="38" customFormat="1" ht="17.100000000000001" customHeight="1">
      <c r="A35" s="128"/>
      <c r="E35" s="119"/>
      <c r="F35" s="125"/>
      <c r="G35" s="124"/>
      <c r="H35" s="45"/>
      <c r="I35" s="126"/>
      <c r="J35" s="126"/>
      <c r="K35" s="126"/>
      <c r="L35" s="126"/>
      <c r="M35" s="127"/>
    </row>
    <row r="36" spans="1:13" ht="17.100000000000001" customHeight="1">
      <c r="A36" s="5" t="s">
        <v>162</v>
      </c>
      <c r="H36" s="38"/>
      <c r="I36" s="38"/>
      <c r="J36" s="38"/>
      <c r="K36" s="38"/>
      <c r="L36" s="38"/>
      <c r="M36" s="38"/>
    </row>
    <row r="37" spans="1:13" ht="17.100000000000001" customHeight="1">
      <c r="H37" s="38"/>
      <c r="I37" s="38"/>
      <c r="J37" s="38"/>
      <c r="K37" s="38"/>
      <c r="L37" s="38"/>
      <c r="M37" s="62"/>
    </row>
  </sheetData>
  <phoneticPr fontId="2"/>
  <pageMargins left="0.7" right="0.7" top="0.75" bottom="0.75" header="0.3" footer="0.3"/>
  <pageSetup paperSize="9" orientation="portrait" horizontalDpi="0" verticalDpi="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DDEF2-06D3-1348-9804-481616363E4F}">
  <dimension ref="A1:M26"/>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9" style="5" customWidth="1"/>
    <col min="5" max="5" width="52.6640625" style="67" customWidth="1"/>
    <col min="6" max="6" width="9.88671875" style="52" customWidth="1"/>
    <col min="7" max="7" width="13.88671875" style="5" customWidth="1"/>
    <col min="8" max="8" width="17.66406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167" t="s">
        <v>1262</v>
      </c>
      <c r="D1" s="167" t="s">
        <v>667</v>
      </c>
      <c r="E1" s="167" t="s">
        <v>665</v>
      </c>
      <c r="F1" s="47" t="s">
        <v>633</v>
      </c>
      <c r="G1" s="36" t="s">
        <v>310</v>
      </c>
      <c r="H1" s="38"/>
      <c r="I1" s="38"/>
      <c r="J1" s="38"/>
      <c r="K1" s="38"/>
      <c r="L1" s="38"/>
      <c r="M1" s="62"/>
    </row>
    <row r="2" spans="1:13" ht="17.100000000000001" customHeight="1">
      <c r="A2" s="1"/>
      <c r="B2" s="6"/>
      <c r="C2" s="167" t="s">
        <v>632</v>
      </c>
      <c r="D2" s="204" t="s">
        <v>539</v>
      </c>
      <c r="E2" s="168" t="s">
        <v>666</v>
      </c>
      <c r="F2" s="48"/>
      <c r="G2" s="25"/>
      <c r="H2" s="38"/>
      <c r="I2" s="38"/>
      <c r="J2" s="38"/>
      <c r="K2" s="38"/>
      <c r="L2" s="38"/>
      <c r="M2" s="62"/>
    </row>
    <row r="3" spans="1:13" ht="17.100000000000001" customHeight="1">
      <c r="A3" s="8" t="s">
        <v>2</v>
      </c>
      <c r="B3" s="9" t="s">
        <v>3</v>
      </c>
      <c r="C3" s="8" t="s">
        <v>4</v>
      </c>
      <c r="D3" s="8" t="s">
        <v>5</v>
      </c>
      <c r="E3" s="8" t="s">
        <v>6</v>
      </c>
      <c r="F3" s="49" t="s">
        <v>7</v>
      </c>
      <c r="G3" s="274" t="s">
        <v>8</v>
      </c>
      <c r="H3" s="45"/>
      <c r="I3" s="126"/>
      <c r="J3" s="126"/>
      <c r="K3" s="126"/>
      <c r="L3" s="126"/>
      <c r="M3" s="127"/>
    </row>
    <row r="4" spans="1:13" s="38" customFormat="1" ht="17.100000000000001" customHeight="1">
      <c r="A4" s="131">
        <f>B4</f>
        <v>40</v>
      </c>
      <c r="B4" s="131">
        <v>40</v>
      </c>
      <c r="C4" s="132" t="s">
        <v>182</v>
      </c>
      <c r="D4" s="131">
        <f t="shared" ref="D4:D12" si="0">B4</f>
        <v>40</v>
      </c>
      <c r="E4" s="124" t="s">
        <v>189</v>
      </c>
      <c r="F4" s="125"/>
      <c r="G4" s="275"/>
      <c r="H4" s="45"/>
      <c r="I4" s="126"/>
      <c r="J4" s="126"/>
      <c r="K4" s="126"/>
      <c r="L4" s="126"/>
      <c r="M4" s="127"/>
    </row>
    <row r="5" spans="1:13" s="38" customFormat="1" ht="17.100000000000001" customHeight="1">
      <c r="A5" s="133">
        <f>A4+B5</f>
        <v>46</v>
      </c>
      <c r="B5" s="133">
        <v>6</v>
      </c>
      <c r="C5" s="89" t="s">
        <v>67</v>
      </c>
      <c r="D5" s="89">
        <f t="shared" si="0"/>
        <v>6</v>
      </c>
      <c r="E5" s="67" t="s">
        <v>635</v>
      </c>
      <c r="F5" s="125"/>
      <c r="G5" s="275"/>
      <c r="H5" s="45"/>
      <c r="I5" s="126"/>
      <c r="J5" s="126"/>
      <c r="K5" s="126"/>
      <c r="L5" s="126"/>
      <c r="M5" s="127"/>
    </row>
    <row r="6" spans="1:13" s="38" customFormat="1" ht="17.100000000000001" customHeight="1">
      <c r="A6" s="131">
        <f>A5+B6</f>
        <v>106</v>
      </c>
      <c r="B6" s="131">
        <v>60</v>
      </c>
      <c r="C6" s="132" t="s">
        <v>188</v>
      </c>
      <c r="D6" s="131">
        <f t="shared" si="0"/>
        <v>60</v>
      </c>
      <c r="E6" s="124" t="s">
        <v>510</v>
      </c>
      <c r="F6" s="125"/>
      <c r="G6" s="275"/>
      <c r="H6" s="45"/>
      <c r="I6" s="126"/>
      <c r="J6" s="126"/>
      <c r="K6" s="126"/>
      <c r="L6" s="126"/>
      <c r="M6" s="127"/>
    </row>
    <row r="7" spans="1:13" s="38" customFormat="1" ht="17.100000000000001" customHeight="1">
      <c r="A7" s="140">
        <f>A6+B7</f>
        <v>117</v>
      </c>
      <c r="B7" s="140">
        <v>11</v>
      </c>
      <c r="C7" s="143" t="s">
        <v>347</v>
      </c>
      <c r="D7" s="84">
        <f t="shared" si="0"/>
        <v>11</v>
      </c>
      <c r="E7" s="44" t="s">
        <v>634</v>
      </c>
      <c r="F7" s="125"/>
      <c r="G7" s="275"/>
      <c r="H7" s="45"/>
      <c r="I7" s="126"/>
      <c r="J7" s="126"/>
      <c r="K7" s="126"/>
      <c r="L7" s="126"/>
      <c r="M7" s="127"/>
    </row>
    <row r="8" spans="1:13" s="38" customFormat="1" ht="17.100000000000001" customHeight="1">
      <c r="A8" s="131">
        <f>A7+B8</f>
        <v>150</v>
      </c>
      <c r="B8" s="131">
        <v>33</v>
      </c>
      <c r="C8" s="132" t="s">
        <v>188</v>
      </c>
      <c r="D8" s="131">
        <f t="shared" si="0"/>
        <v>33</v>
      </c>
      <c r="E8" s="124" t="s">
        <v>340</v>
      </c>
      <c r="F8" s="125"/>
      <c r="G8" s="275"/>
      <c r="H8" s="45"/>
      <c r="I8" s="126"/>
      <c r="J8" s="126"/>
      <c r="K8" s="126"/>
      <c r="L8" s="126"/>
      <c r="M8" s="127"/>
    </row>
    <row r="9" spans="1:13" s="38" customFormat="1" ht="17.100000000000001" customHeight="1">
      <c r="A9" s="133">
        <f>A8+B9</f>
        <v>153</v>
      </c>
      <c r="B9" s="133">
        <v>3</v>
      </c>
      <c r="C9" s="89" t="s">
        <v>270</v>
      </c>
      <c r="D9" s="89">
        <f t="shared" si="0"/>
        <v>3</v>
      </c>
      <c r="E9" s="67" t="s">
        <v>636</v>
      </c>
      <c r="F9" s="125">
        <v>0.2</v>
      </c>
      <c r="G9" s="275"/>
      <c r="H9" s="45"/>
      <c r="I9" s="126"/>
      <c r="J9" s="126"/>
      <c r="K9" s="126"/>
      <c r="L9" s="126"/>
      <c r="M9" s="127"/>
    </row>
    <row r="10" spans="1:13" s="38" customFormat="1" ht="17.100000000000001" customHeight="1">
      <c r="A10" s="131">
        <f t="shared" ref="A10:A21" si="1">A9+B10</f>
        <v>188</v>
      </c>
      <c r="B10" s="131">
        <v>35</v>
      </c>
      <c r="C10" s="132" t="s">
        <v>188</v>
      </c>
      <c r="D10" s="131">
        <f t="shared" si="0"/>
        <v>35</v>
      </c>
      <c r="E10" s="124" t="s">
        <v>340</v>
      </c>
      <c r="F10" s="125"/>
      <c r="G10" s="275"/>
      <c r="H10" s="45"/>
      <c r="I10" s="126"/>
      <c r="J10" s="126"/>
      <c r="K10" s="126"/>
      <c r="L10" s="126"/>
      <c r="M10" s="127"/>
    </row>
    <row r="11" spans="1:13" s="38" customFormat="1" ht="17.100000000000001" customHeight="1">
      <c r="A11" s="133">
        <f t="shared" si="1"/>
        <v>191</v>
      </c>
      <c r="B11" s="133">
        <v>3</v>
      </c>
      <c r="C11" s="200" t="s">
        <v>637</v>
      </c>
      <c r="D11" s="201">
        <f t="shared" si="0"/>
        <v>3</v>
      </c>
      <c r="E11" s="44" t="s">
        <v>638</v>
      </c>
      <c r="F11" s="125"/>
      <c r="G11" s="275"/>
      <c r="H11" s="45"/>
      <c r="I11" s="126"/>
      <c r="J11" s="126"/>
      <c r="K11" s="126"/>
      <c r="L11" s="126"/>
      <c r="M11" s="127"/>
    </row>
    <row r="12" spans="1:13" s="38" customFormat="1" ht="17.100000000000001" customHeight="1">
      <c r="A12" s="131">
        <f t="shared" si="1"/>
        <v>219</v>
      </c>
      <c r="B12" s="131">
        <v>28</v>
      </c>
      <c r="C12" s="132" t="s">
        <v>188</v>
      </c>
      <c r="D12" s="131">
        <f t="shared" si="0"/>
        <v>28</v>
      </c>
      <c r="E12" s="124" t="s">
        <v>340</v>
      </c>
      <c r="F12" s="125"/>
      <c r="G12" s="275"/>
      <c r="H12" s="45"/>
      <c r="I12" s="126"/>
      <c r="J12" s="126"/>
      <c r="K12" s="126"/>
      <c r="L12" s="126"/>
      <c r="M12" s="127"/>
    </row>
    <row r="13" spans="1:13" s="38" customFormat="1" ht="17.100000000000001" customHeight="1">
      <c r="A13" s="133">
        <f t="shared" si="1"/>
        <v>236</v>
      </c>
      <c r="B13" s="133">
        <v>17</v>
      </c>
      <c r="C13" s="142" t="s">
        <v>357</v>
      </c>
      <c r="D13" s="133">
        <f>B13+B14</f>
        <v>30</v>
      </c>
      <c r="E13" s="124" t="s">
        <v>639</v>
      </c>
      <c r="F13" s="125">
        <v>5.8</v>
      </c>
      <c r="G13" s="275"/>
      <c r="H13" s="45"/>
      <c r="I13" s="126"/>
      <c r="J13" s="126"/>
      <c r="K13" s="126"/>
      <c r="L13" s="126"/>
      <c r="M13" s="127"/>
    </row>
    <row r="14" spans="1:13" s="38" customFormat="1" ht="17.100000000000001" customHeight="1">
      <c r="A14" s="140">
        <f t="shared" si="1"/>
        <v>249</v>
      </c>
      <c r="B14" s="140">
        <v>13</v>
      </c>
      <c r="C14" s="141" t="s">
        <v>357</v>
      </c>
      <c r="D14" s="140"/>
      <c r="E14" s="124" t="s">
        <v>640</v>
      </c>
      <c r="F14" s="125"/>
      <c r="G14" s="275"/>
      <c r="H14" s="45"/>
      <c r="I14" s="126"/>
      <c r="J14" s="126"/>
      <c r="K14" s="126"/>
      <c r="L14" s="126"/>
      <c r="M14" s="127"/>
    </row>
    <row r="15" spans="1:13" s="38" customFormat="1" ht="17.100000000000001" customHeight="1">
      <c r="A15" s="131">
        <f t="shared" si="1"/>
        <v>389</v>
      </c>
      <c r="B15" s="131">
        <v>140</v>
      </c>
      <c r="C15" s="132" t="s">
        <v>188</v>
      </c>
      <c r="D15" s="131">
        <f>B15</f>
        <v>140</v>
      </c>
      <c r="E15" s="124" t="s">
        <v>340</v>
      </c>
      <c r="F15" s="125"/>
      <c r="G15" s="275"/>
      <c r="H15" s="45"/>
      <c r="I15" s="126"/>
      <c r="J15" s="126"/>
      <c r="K15" s="126"/>
      <c r="L15" s="126"/>
      <c r="M15" s="127"/>
    </row>
    <row r="16" spans="1:13" s="38" customFormat="1" ht="17.100000000000001" customHeight="1">
      <c r="A16" s="140">
        <f t="shared" si="1"/>
        <v>410</v>
      </c>
      <c r="B16" s="140">
        <v>21</v>
      </c>
      <c r="C16" s="141" t="s">
        <v>423</v>
      </c>
      <c r="D16" s="140">
        <f>B16</f>
        <v>21</v>
      </c>
      <c r="E16" s="44" t="s">
        <v>641</v>
      </c>
      <c r="F16" s="125">
        <v>1.3</v>
      </c>
      <c r="G16" s="275"/>
      <c r="H16" s="45"/>
      <c r="I16" s="126"/>
      <c r="J16" s="126"/>
      <c r="K16" s="126"/>
      <c r="L16" s="126"/>
      <c r="M16" s="127"/>
    </row>
    <row r="17" spans="1:13" s="38" customFormat="1" ht="17.100000000000001" customHeight="1">
      <c r="A17" s="131">
        <f t="shared" si="1"/>
        <v>520</v>
      </c>
      <c r="B17" s="131">
        <v>110</v>
      </c>
      <c r="C17" s="132" t="s">
        <v>188</v>
      </c>
      <c r="D17" s="131">
        <f>B17</f>
        <v>110</v>
      </c>
      <c r="E17" s="124" t="s">
        <v>525</v>
      </c>
      <c r="F17" s="125"/>
      <c r="G17" s="275"/>
      <c r="H17" s="45"/>
      <c r="I17" s="126"/>
      <c r="J17" s="126"/>
      <c r="K17" s="126"/>
      <c r="L17" s="126"/>
      <c r="M17" s="127"/>
    </row>
    <row r="18" spans="1:13" s="38" customFormat="1" ht="35.1" customHeight="1">
      <c r="A18" s="133">
        <f t="shared" si="1"/>
        <v>563</v>
      </c>
      <c r="B18" s="133">
        <v>43</v>
      </c>
      <c r="C18" s="142" t="s">
        <v>206</v>
      </c>
      <c r="D18" s="133">
        <f>B18+B19+B20+B21</f>
        <v>81</v>
      </c>
      <c r="E18" s="124" t="s">
        <v>642</v>
      </c>
      <c r="F18" s="125">
        <v>6.8</v>
      </c>
      <c r="G18" s="275"/>
      <c r="H18" s="45"/>
      <c r="I18" s="126"/>
      <c r="J18" s="126"/>
      <c r="K18" s="126"/>
      <c r="L18" s="126"/>
      <c r="M18" s="127"/>
    </row>
    <row r="19" spans="1:13" s="38" customFormat="1" ht="17.100000000000001" customHeight="1">
      <c r="A19" s="133">
        <f t="shared" si="1"/>
        <v>593</v>
      </c>
      <c r="B19" s="133">
        <v>30</v>
      </c>
      <c r="C19" s="142" t="s">
        <v>206</v>
      </c>
      <c r="D19" s="133"/>
      <c r="E19" s="124" t="s">
        <v>643</v>
      </c>
      <c r="F19" s="125">
        <v>3.8</v>
      </c>
      <c r="G19" s="275"/>
      <c r="H19" s="45"/>
      <c r="I19" s="126"/>
      <c r="J19" s="126"/>
      <c r="K19" s="126"/>
      <c r="L19" s="126"/>
      <c r="M19" s="127"/>
    </row>
    <row r="20" spans="1:13" s="38" customFormat="1" ht="17.100000000000001" customHeight="1">
      <c r="A20" s="140">
        <f t="shared" si="1"/>
        <v>597</v>
      </c>
      <c r="B20" s="140">
        <v>4</v>
      </c>
      <c r="C20" s="141" t="s">
        <v>206</v>
      </c>
      <c r="D20" s="140"/>
      <c r="E20" s="124" t="s">
        <v>644</v>
      </c>
      <c r="F20" s="125"/>
      <c r="G20" s="275"/>
      <c r="H20" s="45"/>
      <c r="I20" s="126"/>
      <c r="J20" s="126"/>
      <c r="K20" s="126"/>
      <c r="L20" s="126"/>
      <c r="M20" s="127"/>
    </row>
    <row r="21" spans="1:13" s="38" customFormat="1" ht="17.100000000000001" customHeight="1" thickBot="1">
      <c r="A21" s="185">
        <f t="shared" si="1"/>
        <v>601</v>
      </c>
      <c r="B21" s="185">
        <v>4</v>
      </c>
      <c r="C21" s="184" t="s">
        <v>206</v>
      </c>
      <c r="D21" s="185"/>
      <c r="E21" s="124" t="s">
        <v>645</v>
      </c>
      <c r="F21" s="125"/>
      <c r="G21" s="275"/>
      <c r="H21" s="45"/>
      <c r="I21" s="126"/>
      <c r="J21" s="126"/>
      <c r="K21" s="126"/>
      <c r="L21" s="126"/>
      <c r="M21" s="127"/>
    </row>
    <row r="22" spans="1:13" s="38" customFormat="1" ht="17.100000000000001" customHeight="1">
      <c r="A22" s="131">
        <f>A21+B22</f>
        <v>631</v>
      </c>
      <c r="B22" s="131">
        <v>30</v>
      </c>
      <c r="C22" s="132" t="s">
        <v>188</v>
      </c>
      <c r="D22" s="131">
        <f t="shared" ref="D22" si="2">B22</f>
        <v>30</v>
      </c>
      <c r="E22" s="124" t="s">
        <v>646</v>
      </c>
      <c r="F22" s="125"/>
      <c r="G22" s="275"/>
      <c r="H22" s="45"/>
      <c r="I22" s="126"/>
      <c r="J22" s="126"/>
      <c r="K22" s="126"/>
      <c r="L22" s="126"/>
      <c r="M22" s="127"/>
    </row>
    <row r="23" spans="1:13" s="38" customFormat="1" ht="17.100000000000001" customHeight="1">
      <c r="A23" s="202"/>
      <c r="B23" s="203"/>
      <c r="C23" s="82" t="s">
        <v>415</v>
      </c>
      <c r="D23" s="82"/>
      <c r="E23" s="146" t="s">
        <v>1096</v>
      </c>
      <c r="F23" s="179"/>
      <c r="G23" s="276"/>
      <c r="H23" s="45"/>
      <c r="I23" s="126"/>
      <c r="J23" s="126"/>
      <c r="K23" s="126"/>
      <c r="L23" s="126"/>
      <c r="M23" s="127"/>
    </row>
    <row r="24" spans="1:13" s="38" customFormat="1" ht="17.100000000000001" customHeight="1">
      <c r="A24" s="124"/>
      <c r="B24" s="124"/>
      <c r="C24" s="124"/>
      <c r="D24" s="124"/>
      <c r="E24" s="124"/>
      <c r="F24" s="125"/>
      <c r="G24" s="124"/>
      <c r="H24" s="45"/>
      <c r="I24" s="126"/>
      <c r="J24" s="126"/>
      <c r="K24" s="126"/>
      <c r="L24" s="126"/>
      <c r="M24" s="127"/>
    </row>
    <row r="25" spans="1:13" ht="17.100000000000001" customHeight="1">
      <c r="A25" s="5" t="s">
        <v>162</v>
      </c>
      <c r="H25" s="38"/>
      <c r="I25" s="38"/>
      <c r="J25" s="38"/>
      <c r="K25" s="38"/>
      <c r="L25" s="38"/>
      <c r="M25" s="38"/>
    </row>
    <row r="26" spans="1:13" ht="17.100000000000001" customHeight="1">
      <c r="H26" s="38"/>
      <c r="I26" s="38"/>
      <c r="J26" s="38"/>
      <c r="K26" s="38"/>
      <c r="L26" s="38"/>
      <c r="M26" s="62"/>
    </row>
  </sheetData>
  <phoneticPr fontId="2"/>
  <pageMargins left="0.7" right="0.7" top="0.75" bottom="0.75" header="0.3" footer="0.3"/>
  <pageSetup paperSize="9" orientation="portrait" horizontalDpi="0" verticalDpi="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DB2CD-9C44-B140-888B-D41E3EB5AA81}">
  <dimension ref="A1:M43"/>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88671875" style="5" customWidth="1"/>
    <col min="8" max="8" width="17.66406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4" t="s">
        <v>538</v>
      </c>
      <c r="D1" s="4" t="s">
        <v>0</v>
      </c>
      <c r="E1" s="167" t="s">
        <v>516</v>
      </c>
      <c r="F1" s="47" t="s">
        <v>540</v>
      </c>
      <c r="G1" s="36" t="s">
        <v>310</v>
      </c>
      <c r="H1" s="38"/>
      <c r="I1" s="38"/>
      <c r="J1" s="38"/>
      <c r="K1" s="38"/>
      <c r="L1" s="38"/>
      <c r="M1" s="62"/>
    </row>
    <row r="2" spans="1:13" ht="17.100000000000001" customHeight="1">
      <c r="A2" s="1"/>
      <c r="B2" s="6"/>
      <c r="C2" s="4" t="s">
        <v>537</v>
      </c>
      <c r="D2" s="35" t="s">
        <v>539</v>
      </c>
      <c r="E2" s="168" t="s">
        <v>517</v>
      </c>
      <c r="F2" s="48"/>
      <c r="G2" s="25"/>
      <c r="H2" s="38"/>
      <c r="I2" s="38"/>
      <c r="J2" s="38"/>
      <c r="K2" s="38"/>
      <c r="L2" s="38"/>
      <c r="M2" s="62"/>
    </row>
    <row r="3" spans="1:13" ht="17.100000000000001" customHeight="1">
      <c r="A3" s="8" t="s">
        <v>2</v>
      </c>
      <c r="B3" s="9" t="s">
        <v>3</v>
      </c>
      <c r="C3" s="8" t="s">
        <v>4</v>
      </c>
      <c r="D3" s="8" t="s">
        <v>5</v>
      </c>
      <c r="E3" s="8" t="s">
        <v>6</v>
      </c>
      <c r="F3" s="49" t="s">
        <v>7</v>
      </c>
      <c r="G3" s="274" t="s">
        <v>8</v>
      </c>
      <c r="H3" s="45"/>
      <c r="I3" s="126"/>
      <c r="J3" s="126"/>
      <c r="K3" s="126"/>
      <c r="L3" s="126"/>
      <c r="M3" s="127"/>
    </row>
    <row r="4" spans="1:13" s="38" customFormat="1" ht="17.100000000000001" customHeight="1">
      <c r="A4" s="131">
        <f>B4</f>
        <v>105</v>
      </c>
      <c r="B4" s="131">
        <v>105</v>
      </c>
      <c r="C4" s="132" t="s">
        <v>182</v>
      </c>
      <c r="D4" s="131">
        <f t="shared" ref="D4:D10" si="0">B4</f>
        <v>105</v>
      </c>
      <c r="E4" s="124" t="s">
        <v>189</v>
      </c>
      <c r="F4" s="129"/>
      <c r="G4" s="275"/>
      <c r="H4" s="45"/>
      <c r="I4" s="126"/>
      <c r="J4" s="126"/>
      <c r="K4" s="126"/>
      <c r="L4" s="126"/>
      <c r="M4" s="127"/>
    </row>
    <row r="5" spans="1:13" s="38" customFormat="1" ht="17.100000000000001" customHeight="1">
      <c r="A5" s="140">
        <f>A4+B5</f>
        <v>110</v>
      </c>
      <c r="B5" s="140">
        <v>5</v>
      </c>
      <c r="C5" s="143" t="s">
        <v>261</v>
      </c>
      <c r="D5" s="84">
        <f t="shared" si="0"/>
        <v>5</v>
      </c>
      <c r="E5" s="44" t="s">
        <v>541</v>
      </c>
      <c r="F5" s="129">
        <v>2.1</v>
      </c>
      <c r="G5" s="275"/>
      <c r="H5" s="45"/>
      <c r="I5" s="126"/>
      <c r="J5" s="126"/>
      <c r="K5" s="126"/>
      <c r="L5" s="126"/>
      <c r="M5" s="127"/>
    </row>
    <row r="6" spans="1:13" s="38" customFormat="1" ht="17.100000000000001" customHeight="1">
      <c r="A6" s="131">
        <f t="shared" ref="A6:A39" si="1">A5+B6</f>
        <v>138</v>
      </c>
      <c r="B6" s="131">
        <v>28</v>
      </c>
      <c r="C6" s="132" t="s">
        <v>188</v>
      </c>
      <c r="D6" s="131">
        <f t="shared" si="0"/>
        <v>28</v>
      </c>
      <c r="E6" s="124" t="s">
        <v>340</v>
      </c>
      <c r="F6" s="129"/>
      <c r="G6" s="275"/>
      <c r="H6" s="45"/>
      <c r="I6" s="126"/>
      <c r="J6" s="126"/>
      <c r="K6" s="126"/>
      <c r="L6" s="126"/>
      <c r="M6" s="127"/>
    </row>
    <row r="7" spans="1:13" s="38" customFormat="1" ht="17.100000000000001" customHeight="1">
      <c r="A7" s="133">
        <f t="shared" si="1"/>
        <v>156</v>
      </c>
      <c r="B7" s="133">
        <v>18</v>
      </c>
      <c r="C7" s="89" t="s">
        <v>67</v>
      </c>
      <c r="D7" s="89">
        <f t="shared" si="0"/>
        <v>18</v>
      </c>
      <c r="E7" s="67" t="s">
        <v>345</v>
      </c>
      <c r="F7" s="129"/>
      <c r="G7" s="275"/>
      <c r="H7" s="45"/>
      <c r="I7" s="126"/>
      <c r="J7" s="126"/>
      <c r="K7" s="126"/>
      <c r="L7" s="126"/>
      <c r="M7" s="127"/>
    </row>
    <row r="8" spans="1:13" s="38" customFormat="1" ht="17.100000000000001" customHeight="1">
      <c r="A8" s="131">
        <f t="shared" si="1"/>
        <v>191</v>
      </c>
      <c r="B8" s="131">
        <v>35</v>
      </c>
      <c r="C8" s="132" t="s">
        <v>188</v>
      </c>
      <c r="D8" s="131">
        <f t="shared" si="0"/>
        <v>35</v>
      </c>
      <c r="E8" s="124" t="s">
        <v>340</v>
      </c>
      <c r="F8" s="129"/>
      <c r="G8" s="275"/>
      <c r="H8" s="45"/>
      <c r="I8" s="126"/>
      <c r="J8" s="126"/>
      <c r="K8" s="126"/>
      <c r="L8" s="126"/>
      <c r="M8" s="127"/>
    </row>
    <row r="9" spans="1:13" s="38" customFormat="1" ht="17.100000000000001" customHeight="1">
      <c r="A9" s="133">
        <f t="shared" si="1"/>
        <v>193</v>
      </c>
      <c r="B9" s="133">
        <v>2</v>
      </c>
      <c r="C9" s="89" t="s">
        <v>270</v>
      </c>
      <c r="D9" s="89">
        <f t="shared" si="0"/>
        <v>2</v>
      </c>
      <c r="E9" s="67" t="s">
        <v>542</v>
      </c>
      <c r="F9" s="129"/>
      <c r="G9" s="275"/>
      <c r="H9" s="45"/>
      <c r="I9" s="126"/>
      <c r="J9" s="126"/>
      <c r="K9" s="126"/>
      <c r="L9" s="126"/>
      <c r="M9" s="127"/>
    </row>
    <row r="10" spans="1:13" s="38" customFormat="1" ht="17.100000000000001" customHeight="1">
      <c r="A10" s="131">
        <f t="shared" si="1"/>
        <v>269</v>
      </c>
      <c r="B10" s="131">
        <v>76</v>
      </c>
      <c r="C10" s="132" t="s">
        <v>188</v>
      </c>
      <c r="D10" s="131">
        <f t="shared" si="0"/>
        <v>76</v>
      </c>
      <c r="E10" s="124" t="s">
        <v>340</v>
      </c>
      <c r="F10" s="129"/>
      <c r="G10" s="275"/>
      <c r="H10" s="45"/>
      <c r="I10" s="126"/>
      <c r="J10" s="126"/>
      <c r="K10" s="126"/>
      <c r="L10" s="126"/>
      <c r="M10" s="127"/>
    </row>
    <row r="11" spans="1:13" s="38" customFormat="1" ht="17.100000000000001" customHeight="1">
      <c r="A11" s="133">
        <f t="shared" si="1"/>
        <v>279</v>
      </c>
      <c r="B11" s="133">
        <v>10</v>
      </c>
      <c r="C11" s="142" t="s">
        <v>357</v>
      </c>
      <c r="D11" s="133">
        <f>B11+B12+B13+B14</f>
        <v>22</v>
      </c>
      <c r="E11" s="124" t="s">
        <v>543</v>
      </c>
      <c r="F11" s="129">
        <v>4.8</v>
      </c>
      <c r="G11" s="275"/>
      <c r="H11" s="45"/>
      <c r="I11" s="126"/>
      <c r="J11" s="126"/>
      <c r="K11" s="126"/>
      <c r="L11" s="126"/>
      <c r="M11" s="127"/>
    </row>
    <row r="12" spans="1:13" s="38" customFormat="1" ht="17.100000000000001" customHeight="1">
      <c r="A12" s="140">
        <f t="shared" si="1"/>
        <v>284</v>
      </c>
      <c r="B12" s="140">
        <v>5</v>
      </c>
      <c r="C12" s="141" t="s">
        <v>357</v>
      </c>
      <c r="D12" s="140"/>
      <c r="E12" s="124" t="s">
        <v>521</v>
      </c>
      <c r="F12" s="129"/>
      <c r="G12" s="275"/>
      <c r="H12" s="45"/>
      <c r="I12" s="126"/>
      <c r="J12" s="126"/>
      <c r="K12" s="126"/>
      <c r="L12" s="126"/>
      <c r="M12" s="127"/>
    </row>
    <row r="13" spans="1:13" s="38" customFormat="1" ht="17.100000000000001" customHeight="1">
      <c r="A13" s="140">
        <f t="shared" si="1"/>
        <v>289</v>
      </c>
      <c r="B13" s="140">
        <v>5</v>
      </c>
      <c r="C13" s="141" t="s">
        <v>357</v>
      </c>
      <c r="D13" s="140"/>
      <c r="E13" s="124" t="s">
        <v>544</v>
      </c>
      <c r="F13" s="129"/>
      <c r="G13" s="275"/>
      <c r="H13" s="45"/>
      <c r="I13" s="126"/>
      <c r="J13" s="126"/>
      <c r="K13" s="126"/>
      <c r="L13" s="126"/>
      <c r="M13" s="127"/>
    </row>
    <row r="14" spans="1:13" s="38" customFormat="1" ht="17.100000000000001" customHeight="1">
      <c r="A14" s="140">
        <f t="shared" si="1"/>
        <v>291</v>
      </c>
      <c r="B14" s="140">
        <v>2</v>
      </c>
      <c r="C14" s="141" t="s">
        <v>357</v>
      </c>
      <c r="D14" s="140"/>
      <c r="E14" s="124" t="s">
        <v>545</v>
      </c>
      <c r="F14" s="129">
        <v>2.2999999999999998</v>
      </c>
      <c r="G14" s="275"/>
      <c r="H14" s="45"/>
      <c r="I14" s="126"/>
      <c r="J14" s="126"/>
      <c r="K14" s="126"/>
      <c r="L14" s="126"/>
      <c r="M14" s="127"/>
    </row>
    <row r="15" spans="1:13" s="38" customFormat="1" ht="17.100000000000001" customHeight="1">
      <c r="A15" s="131">
        <f t="shared" si="1"/>
        <v>336</v>
      </c>
      <c r="B15" s="131">
        <v>45</v>
      </c>
      <c r="C15" s="132" t="s">
        <v>188</v>
      </c>
      <c r="D15" s="131">
        <f>B15</f>
        <v>45</v>
      </c>
      <c r="E15" s="124" t="s">
        <v>340</v>
      </c>
      <c r="F15" s="129"/>
      <c r="G15" s="275"/>
      <c r="H15" s="45"/>
      <c r="I15" s="126"/>
      <c r="J15" s="126"/>
      <c r="K15" s="126"/>
      <c r="L15" s="126"/>
      <c r="M15" s="127"/>
    </row>
    <row r="16" spans="1:13" s="38" customFormat="1" ht="17.100000000000001" customHeight="1">
      <c r="A16" s="133">
        <f t="shared" si="1"/>
        <v>382</v>
      </c>
      <c r="B16" s="133">
        <v>46</v>
      </c>
      <c r="C16" s="142" t="s">
        <v>206</v>
      </c>
      <c r="D16" s="133">
        <f>B16+B17</f>
        <v>52</v>
      </c>
      <c r="E16" s="124" t="s">
        <v>526</v>
      </c>
      <c r="F16" s="129">
        <v>5.2</v>
      </c>
      <c r="G16" s="275"/>
      <c r="H16" s="45"/>
      <c r="I16" s="126"/>
      <c r="J16" s="126"/>
      <c r="K16" s="126"/>
      <c r="L16" s="126"/>
      <c r="M16" s="127"/>
    </row>
    <row r="17" spans="1:13" s="38" customFormat="1" ht="17.100000000000001" customHeight="1" thickBot="1">
      <c r="A17" s="185">
        <f t="shared" si="1"/>
        <v>388</v>
      </c>
      <c r="B17" s="185">
        <v>6</v>
      </c>
      <c r="C17" s="184" t="s">
        <v>206</v>
      </c>
      <c r="D17" s="185"/>
      <c r="E17" s="44" t="s">
        <v>546</v>
      </c>
      <c r="F17" s="129"/>
      <c r="G17" s="275"/>
      <c r="H17" s="45"/>
      <c r="I17" s="126"/>
      <c r="J17" s="126"/>
      <c r="K17" s="126"/>
      <c r="L17" s="126"/>
      <c r="M17" s="127"/>
    </row>
    <row r="18" spans="1:13" s="38" customFormat="1" ht="17.100000000000001" customHeight="1">
      <c r="A18" s="131">
        <f t="shared" si="1"/>
        <v>438</v>
      </c>
      <c r="B18" s="131">
        <v>50</v>
      </c>
      <c r="C18" s="132" t="s">
        <v>188</v>
      </c>
      <c r="D18" s="131">
        <f t="shared" ref="D18:D24" si="2">B18</f>
        <v>50</v>
      </c>
      <c r="E18" s="124" t="s">
        <v>340</v>
      </c>
      <c r="F18" s="129"/>
      <c r="G18" s="275"/>
      <c r="H18" s="45"/>
      <c r="I18" s="126"/>
      <c r="J18" s="126"/>
      <c r="K18" s="126"/>
      <c r="L18" s="126"/>
      <c r="M18" s="127"/>
    </row>
    <row r="19" spans="1:13" s="38" customFormat="1" ht="17.100000000000001" customHeight="1">
      <c r="A19" s="140">
        <f t="shared" si="1"/>
        <v>451</v>
      </c>
      <c r="B19" s="140">
        <v>13</v>
      </c>
      <c r="C19" s="141" t="s">
        <v>533</v>
      </c>
      <c r="D19" s="99">
        <f t="shared" si="2"/>
        <v>13</v>
      </c>
      <c r="E19" s="67" t="s">
        <v>547</v>
      </c>
      <c r="F19" s="129">
        <v>1.3</v>
      </c>
      <c r="G19" s="275"/>
      <c r="H19" s="45"/>
      <c r="I19" s="126"/>
      <c r="J19" s="126"/>
      <c r="K19" s="126"/>
      <c r="L19" s="126"/>
      <c r="M19" s="127"/>
    </row>
    <row r="20" spans="1:13" s="38" customFormat="1" ht="17.100000000000001" customHeight="1">
      <c r="A20" s="131">
        <f t="shared" si="1"/>
        <v>521</v>
      </c>
      <c r="B20" s="131">
        <v>70</v>
      </c>
      <c r="C20" s="132" t="s">
        <v>188</v>
      </c>
      <c r="D20" s="131">
        <f t="shared" si="2"/>
        <v>70</v>
      </c>
      <c r="E20" s="124" t="s">
        <v>340</v>
      </c>
      <c r="F20" s="129"/>
      <c r="G20" s="275"/>
      <c r="H20" s="45"/>
      <c r="I20" s="126"/>
      <c r="J20" s="126"/>
      <c r="K20" s="126"/>
      <c r="L20" s="126"/>
      <c r="M20" s="127"/>
    </row>
    <row r="21" spans="1:13" s="38" customFormat="1" ht="17.100000000000001" customHeight="1">
      <c r="A21" s="133">
        <f t="shared" si="1"/>
        <v>536</v>
      </c>
      <c r="B21" s="133">
        <v>15</v>
      </c>
      <c r="C21" s="89" t="s">
        <v>214</v>
      </c>
      <c r="D21" s="89">
        <f t="shared" si="2"/>
        <v>15</v>
      </c>
      <c r="E21" s="67" t="s">
        <v>548</v>
      </c>
      <c r="F21" s="129"/>
      <c r="G21" s="275"/>
      <c r="H21" s="45"/>
      <c r="I21" s="126"/>
      <c r="J21" s="126"/>
      <c r="K21" s="126"/>
      <c r="L21" s="126"/>
      <c r="M21" s="127"/>
    </row>
    <row r="22" spans="1:13" s="38" customFormat="1" ht="17.100000000000001" customHeight="1">
      <c r="A22" s="131">
        <f t="shared" si="1"/>
        <v>558</v>
      </c>
      <c r="B22" s="131">
        <v>22</v>
      </c>
      <c r="C22" s="132" t="s">
        <v>188</v>
      </c>
      <c r="D22" s="131">
        <f t="shared" si="2"/>
        <v>22</v>
      </c>
      <c r="E22" s="124" t="s">
        <v>350</v>
      </c>
      <c r="F22" s="129"/>
      <c r="G22" s="275"/>
      <c r="H22" s="45"/>
      <c r="I22" s="126"/>
      <c r="J22" s="126"/>
      <c r="K22" s="126"/>
      <c r="L22" s="126"/>
      <c r="M22" s="127"/>
    </row>
    <row r="23" spans="1:13" s="38" customFormat="1" ht="33" customHeight="1">
      <c r="A23" s="140">
        <f t="shared" si="1"/>
        <v>573</v>
      </c>
      <c r="B23" s="140">
        <v>15</v>
      </c>
      <c r="C23" s="141" t="s">
        <v>549</v>
      </c>
      <c r="D23" s="99">
        <f t="shared" si="2"/>
        <v>15</v>
      </c>
      <c r="E23" s="67" t="s">
        <v>550</v>
      </c>
      <c r="F23" s="129"/>
      <c r="G23" s="275"/>
      <c r="H23" s="45"/>
      <c r="I23" s="126"/>
      <c r="J23" s="126"/>
      <c r="K23" s="126"/>
      <c r="L23" s="126"/>
      <c r="M23" s="127"/>
    </row>
    <row r="24" spans="1:13" s="38" customFormat="1" ht="17.100000000000001" customHeight="1">
      <c r="A24" s="131">
        <f t="shared" si="1"/>
        <v>585</v>
      </c>
      <c r="B24" s="131">
        <v>12</v>
      </c>
      <c r="C24" s="132" t="s">
        <v>188</v>
      </c>
      <c r="D24" s="131">
        <f t="shared" si="2"/>
        <v>12</v>
      </c>
      <c r="E24" s="124" t="s">
        <v>350</v>
      </c>
      <c r="F24" s="129"/>
      <c r="G24" s="275"/>
      <c r="H24" s="45"/>
      <c r="I24" s="126"/>
      <c r="J24" s="126"/>
      <c r="K24" s="126"/>
      <c r="L24" s="126"/>
      <c r="M24" s="127"/>
    </row>
    <row r="25" spans="1:13" s="38" customFormat="1" ht="17.100000000000001" customHeight="1">
      <c r="A25" s="140">
        <f t="shared" si="1"/>
        <v>609</v>
      </c>
      <c r="B25" s="140">
        <v>24</v>
      </c>
      <c r="C25" s="141" t="s">
        <v>551</v>
      </c>
      <c r="D25" s="140">
        <f>B25+B26</f>
        <v>50</v>
      </c>
      <c r="E25" s="67" t="s">
        <v>552</v>
      </c>
      <c r="F25" s="129">
        <v>3.6</v>
      </c>
      <c r="G25" s="275"/>
      <c r="H25" s="45"/>
      <c r="I25" s="126"/>
      <c r="J25" s="126"/>
      <c r="K25" s="126"/>
      <c r="L25" s="126"/>
      <c r="M25" s="127"/>
    </row>
    <row r="26" spans="1:13" s="38" customFormat="1" ht="17.100000000000001" customHeight="1">
      <c r="A26" s="140">
        <f t="shared" si="1"/>
        <v>635</v>
      </c>
      <c r="B26" s="140">
        <v>26</v>
      </c>
      <c r="C26" s="141" t="s">
        <v>551</v>
      </c>
      <c r="D26" s="140"/>
      <c r="E26" s="67" t="s">
        <v>553</v>
      </c>
      <c r="F26" s="129"/>
      <c r="G26" s="275"/>
      <c r="H26" s="45"/>
      <c r="I26" s="126"/>
      <c r="J26" s="126"/>
      <c r="K26" s="126"/>
      <c r="L26" s="126"/>
      <c r="M26" s="127"/>
    </row>
    <row r="27" spans="1:13" s="38" customFormat="1" ht="17.100000000000001" customHeight="1">
      <c r="A27" s="131">
        <f t="shared" si="1"/>
        <v>648</v>
      </c>
      <c r="B27" s="131">
        <v>13</v>
      </c>
      <c r="C27" s="132" t="s">
        <v>188</v>
      </c>
      <c r="D27" s="131">
        <f>B27</f>
        <v>13</v>
      </c>
      <c r="E27" s="124" t="s">
        <v>340</v>
      </c>
      <c r="F27" s="129"/>
      <c r="G27" s="275"/>
      <c r="H27" s="45"/>
      <c r="I27" s="126"/>
      <c r="J27" s="126"/>
      <c r="K27" s="126"/>
      <c r="L27" s="126"/>
      <c r="M27" s="127"/>
    </row>
    <row r="28" spans="1:13" s="38" customFormat="1" ht="17.100000000000001" customHeight="1">
      <c r="A28" s="140">
        <f t="shared" si="1"/>
        <v>653</v>
      </c>
      <c r="B28" s="140">
        <v>5</v>
      </c>
      <c r="C28" s="141"/>
      <c r="D28" s="140">
        <f>B28</f>
        <v>5</v>
      </c>
      <c r="E28" s="124" t="s">
        <v>541</v>
      </c>
      <c r="F28" s="129">
        <v>1.3</v>
      </c>
      <c r="G28" s="275"/>
      <c r="H28" s="45"/>
      <c r="I28" s="126"/>
      <c r="J28" s="126"/>
      <c r="K28" s="126"/>
      <c r="L28" s="126"/>
      <c r="M28" s="127"/>
    </row>
    <row r="29" spans="1:13" s="38" customFormat="1" ht="17.100000000000001" customHeight="1">
      <c r="A29" s="131">
        <f t="shared" si="1"/>
        <v>683</v>
      </c>
      <c r="B29" s="131">
        <v>30</v>
      </c>
      <c r="C29" s="132" t="s">
        <v>188</v>
      </c>
      <c r="D29" s="131">
        <f>B29</f>
        <v>30</v>
      </c>
      <c r="E29" s="124" t="s">
        <v>350</v>
      </c>
      <c r="F29" s="129"/>
      <c r="G29" s="275"/>
      <c r="H29" s="45"/>
      <c r="I29" s="126"/>
      <c r="J29" s="126"/>
      <c r="K29" s="126"/>
      <c r="L29" s="126"/>
      <c r="M29" s="127"/>
    </row>
    <row r="30" spans="1:13" s="38" customFormat="1" ht="17.100000000000001" customHeight="1">
      <c r="A30" s="140">
        <f t="shared" si="1"/>
        <v>691</v>
      </c>
      <c r="B30" s="140">
        <v>8</v>
      </c>
      <c r="C30" s="141" t="s">
        <v>554</v>
      </c>
      <c r="D30" s="140">
        <f>B30</f>
        <v>8</v>
      </c>
      <c r="E30" s="67" t="s">
        <v>555</v>
      </c>
      <c r="F30" s="129">
        <v>1.2</v>
      </c>
      <c r="G30" s="275"/>
      <c r="H30" s="45"/>
      <c r="I30" s="126"/>
      <c r="J30" s="126"/>
      <c r="K30" s="126"/>
      <c r="L30" s="126"/>
      <c r="M30" s="127"/>
    </row>
    <row r="31" spans="1:13" s="38" customFormat="1" ht="17.100000000000001" customHeight="1">
      <c r="A31" s="131">
        <f t="shared" si="1"/>
        <v>736</v>
      </c>
      <c r="B31" s="131">
        <v>45</v>
      </c>
      <c r="C31" s="132" t="s">
        <v>188</v>
      </c>
      <c r="D31" s="131">
        <f>B31</f>
        <v>45</v>
      </c>
      <c r="E31" s="124" t="s">
        <v>556</v>
      </c>
      <c r="F31" s="129"/>
      <c r="G31" s="275"/>
      <c r="H31" s="45"/>
      <c r="I31" s="126"/>
      <c r="J31" s="126"/>
      <c r="K31" s="126"/>
      <c r="L31" s="126"/>
      <c r="M31" s="127"/>
    </row>
    <row r="32" spans="1:13" s="38" customFormat="1" ht="17.100000000000001" customHeight="1">
      <c r="A32" s="140">
        <f t="shared" si="1"/>
        <v>789</v>
      </c>
      <c r="B32" s="140">
        <v>53</v>
      </c>
      <c r="C32" s="141" t="s">
        <v>557</v>
      </c>
      <c r="D32" s="140">
        <f>B32+B33+B34</f>
        <v>94</v>
      </c>
      <c r="E32" s="67" t="s">
        <v>558</v>
      </c>
      <c r="F32" s="129"/>
      <c r="G32" s="275"/>
      <c r="H32" s="45"/>
      <c r="I32" s="126"/>
      <c r="J32" s="126"/>
      <c r="K32" s="126"/>
      <c r="L32" s="126"/>
      <c r="M32" s="127"/>
    </row>
    <row r="33" spans="1:13" s="38" customFormat="1" ht="17.100000000000001" customHeight="1">
      <c r="A33" s="140">
        <f t="shared" si="1"/>
        <v>822</v>
      </c>
      <c r="B33" s="140">
        <v>33</v>
      </c>
      <c r="C33" s="141" t="s">
        <v>557</v>
      </c>
      <c r="D33" s="140"/>
      <c r="E33" s="67" t="s">
        <v>559</v>
      </c>
      <c r="F33" s="129"/>
      <c r="G33" s="275"/>
      <c r="H33" s="45"/>
      <c r="I33" s="126"/>
      <c r="J33" s="126"/>
      <c r="K33" s="126"/>
      <c r="L33" s="126"/>
      <c r="M33" s="127"/>
    </row>
    <row r="34" spans="1:13" s="38" customFormat="1" ht="17.100000000000001" customHeight="1">
      <c r="A34" s="140">
        <f t="shared" si="1"/>
        <v>830</v>
      </c>
      <c r="B34" s="140">
        <v>8</v>
      </c>
      <c r="C34" s="141" t="s">
        <v>557</v>
      </c>
      <c r="D34" s="140"/>
      <c r="E34" s="67" t="s">
        <v>560</v>
      </c>
      <c r="F34" s="129">
        <v>1.3</v>
      </c>
      <c r="G34" s="275"/>
      <c r="H34" s="45"/>
      <c r="I34" s="126"/>
      <c r="J34" s="126"/>
      <c r="K34" s="126"/>
      <c r="L34" s="126"/>
      <c r="M34" s="127"/>
    </row>
    <row r="35" spans="1:13" s="38" customFormat="1" ht="17.100000000000001" customHeight="1">
      <c r="A35" s="131">
        <f t="shared" si="1"/>
        <v>858</v>
      </c>
      <c r="B35" s="131">
        <v>28</v>
      </c>
      <c r="C35" s="132" t="s">
        <v>188</v>
      </c>
      <c r="D35" s="131">
        <f>B35</f>
        <v>28</v>
      </c>
      <c r="E35" s="124" t="s">
        <v>340</v>
      </c>
      <c r="F35" s="129"/>
      <c r="G35" s="275"/>
      <c r="H35" s="45"/>
      <c r="I35" s="126"/>
      <c r="J35" s="126"/>
      <c r="K35" s="126"/>
      <c r="L35" s="126"/>
      <c r="M35" s="127"/>
    </row>
    <row r="36" spans="1:13" s="38" customFormat="1" ht="17.100000000000001" customHeight="1">
      <c r="A36" s="133">
        <f t="shared" si="1"/>
        <v>864</v>
      </c>
      <c r="B36" s="133">
        <v>6</v>
      </c>
      <c r="C36" s="89" t="s">
        <v>562</v>
      </c>
      <c r="D36" s="89">
        <f>B36</f>
        <v>6</v>
      </c>
      <c r="E36" s="67" t="s">
        <v>561</v>
      </c>
      <c r="F36" s="129"/>
      <c r="G36" s="275"/>
      <c r="H36" s="45"/>
      <c r="I36" s="126"/>
      <c r="J36" s="126"/>
      <c r="K36" s="126"/>
      <c r="L36" s="126"/>
      <c r="M36" s="127"/>
    </row>
    <row r="37" spans="1:13" s="38" customFormat="1" ht="17.100000000000001" customHeight="1">
      <c r="A37" s="131">
        <f t="shared" si="1"/>
        <v>874</v>
      </c>
      <c r="B37" s="131">
        <v>10</v>
      </c>
      <c r="C37" s="132" t="s">
        <v>188</v>
      </c>
      <c r="D37" s="131">
        <f>B37</f>
        <v>10</v>
      </c>
      <c r="E37" s="124" t="s">
        <v>340</v>
      </c>
      <c r="F37" s="129">
        <v>0.8</v>
      </c>
      <c r="G37" s="275"/>
      <c r="H37" s="45"/>
      <c r="I37" s="126"/>
      <c r="J37" s="126"/>
      <c r="K37" s="126"/>
      <c r="L37" s="126"/>
      <c r="M37" s="127"/>
    </row>
    <row r="38" spans="1:13" s="38" customFormat="1" ht="17.100000000000001" customHeight="1">
      <c r="A38" s="140">
        <f t="shared" si="1"/>
        <v>881</v>
      </c>
      <c r="B38" s="140">
        <v>7</v>
      </c>
      <c r="C38" s="143"/>
      <c r="D38" s="84"/>
      <c r="E38" s="67" t="s">
        <v>563</v>
      </c>
      <c r="F38" s="129"/>
      <c r="G38" s="275"/>
      <c r="H38" s="45"/>
      <c r="I38" s="126"/>
      <c r="J38" s="126"/>
      <c r="K38" s="126"/>
      <c r="L38" s="126"/>
      <c r="M38" s="127"/>
    </row>
    <row r="39" spans="1:13" s="38" customFormat="1" ht="17.100000000000001" customHeight="1">
      <c r="A39" s="131">
        <f t="shared" si="1"/>
        <v>911</v>
      </c>
      <c r="B39" s="131">
        <v>30</v>
      </c>
      <c r="C39" s="132" t="s">
        <v>188</v>
      </c>
      <c r="D39" s="131">
        <f>B39</f>
        <v>30</v>
      </c>
      <c r="E39" s="124" t="s">
        <v>564</v>
      </c>
      <c r="F39" s="129"/>
      <c r="G39" s="275"/>
      <c r="H39" s="45"/>
      <c r="I39" s="126"/>
      <c r="J39" s="126"/>
      <c r="K39" s="126"/>
      <c r="L39" s="126"/>
      <c r="M39" s="127"/>
    </row>
    <row r="40" spans="1:13" s="38" customFormat="1" ht="17.100000000000001" customHeight="1">
      <c r="A40" s="186"/>
      <c r="B40" s="186"/>
      <c r="C40" s="187" t="s">
        <v>565</v>
      </c>
      <c r="D40" s="186"/>
      <c r="E40" s="146" t="s">
        <v>566</v>
      </c>
      <c r="F40" s="145"/>
      <c r="G40" s="276"/>
      <c r="H40" s="45"/>
      <c r="I40" s="126"/>
      <c r="J40" s="126"/>
      <c r="K40" s="126"/>
      <c r="L40" s="126"/>
      <c r="M40" s="127"/>
    </row>
    <row r="41" spans="1:13" s="38" customFormat="1" ht="17.100000000000001" customHeight="1">
      <c r="A41" s="128"/>
      <c r="E41" s="119"/>
      <c r="F41" s="125"/>
      <c r="G41" s="124"/>
      <c r="H41" s="45"/>
      <c r="I41" s="126"/>
      <c r="J41" s="126"/>
      <c r="K41" s="126"/>
      <c r="L41" s="126"/>
      <c r="M41" s="127"/>
    </row>
    <row r="42" spans="1:13" ht="17.100000000000001" customHeight="1">
      <c r="A42" s="5" t="s">
        <v>162</v>
      </c>
      <c r="H42" s="38"/>
      <c r="I42" s="38"/>
      <c r="J42" s="38"/>
      <c r="K42" s="38"/>
      <c r="L42" s="38"/>
      <c r="M42" s="38"/>
    </row>
    <row r="43" spans="1:13" ht="17.100000000000001" customHeight="1">
      <c r="H43" s="38"/>
      <c r="I43" s="38"/>
      <c r="J43" s="38"/>
      <c r="K43" s="38"/>
      <c r="L43" s="38"/>
      <c r="M43" s="62"/>
    </row>
  </sheetData>
  <phoneticPr fontId="2"/>
  <pageMargins left="0.7" right="0.7" top="0.75" bottom="0.75" header="0.3" footer="0.3"/>
  <pageSetup paperSize="9" orientation="portrait" horizontalDpi="0" verticalDpi="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F52CF-3730-1D4C-B5F7-6CB931DA0DBA}">
  <dimension ref="A1:M26"/>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88671875" style="5" customWidth="1"/>
    <col min="8" max="8" width="17.664062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167" t="s">
        <v>573</v>
      </c>
      <c r="D1" s="4" t="s">
        <v>0</v>
      </c>
      <c r="E1" s="167" t="s">
        <v>583</v>
      </c>
      <c r="F1" s="47" t="s">
        <v>572</v>
      </c>
      <c r="G1" s="36" t="s">
        <v>310</v>
      </c>
      <c r="H1" s="38"/>
      <c r="I1" s="38"/>
      <c r="J1" s="38"/>
      <c r="K1" s="38"/>
      <c r="L1" s="38"/>
      <c r="M1" s="62"/>
    </row>
    <row r="2" spans="1:13" ht="17.100000000000001" customHeight="1">
      <c r="A2" s="1"/>
      <c r="B2" s="6"/>
      <c r="C2" s="4" t="s">
        <v>567</v>
      </c>
      <c r="D2" s="35" t="s">
        <v>539</v>
      </c>
      <c r="E2" s="168" t="s">
        <v>584</v>
      </c>
      <c r="F2" s="48"/>
      <c r="G2" s="25"/>
      <c r="H2" s="38"/>
      <c r="I2" s="38"/>
      <c r="J2" s="38"/>
      <c r="K2" s="38"/>
      <c r="L2" s="38"/>
      <c r="M2" s="62"/>
    </row>
    <row r="3" spans="1:13" ht="17.100000000000001" customHeight="1">
      <c r="A3" s="8" t="s">
        <v>2</v>
      </c>
      <c r="B3" s="9" t="s">
        <v>3</v>
      </c>
      <c r="C3" s="8" t="s">
        <v>4</v>
      </c>
      <c r="D3" s="8" t="s">
        <v>5</v>
      </c>
      <c r="E3" s="8" t="s">
        <v>6</v>
      </c>
      <c r="F3" s="49" t="s">
        <v>7</v>
      </c>
      <c r="G3" s="274" t="s">
        <v>8</v>
      </c>
      <c r="H3" s="45"/>
      <c r="I3" s="126"/>
      <c r="J3" s="126"/>
      <c r="K3" s="126"/>
      <c r="L3" s="126"/>
      <c r="M3" s="127"/>
    </row>
    <row r="4" spans="1:13" s="38" customFormat="1" ht="17.100000000000001" customHeight="1">
      <c r="A4" s="162">
        <f>B4</f>
        <v>40</v>
      </c>
      <c r="B4" s="162">
        <v>40</v>
      </c>
      <c r="C4" s="132" t="s">
        <v>182</v>
      </c>
      <c r="D4" s="162">
        <f>B4</f>
        <v>40</v>
      </c>
      <c r="E4" s="124" t="s">
        <v>568</v>
      </c>
      <c r="F4" s="129"/>
      <c r="G4" s="275"/>
      <c r="H4" s="45"/>
      <c r="I4" s="126"/>
      <c r="J4" s="126"/>
      <c r="K4" s="126"/>
      <c r="L4" s="126"/>
      <c r="M4" s="127"/>
    </row>
    <row r="5" spans="1:13" s="38" customFormat="1" ht="17.100000000000001" customHeight="1">
      <c r="A5" s="162">
        <f>A4+B5</f>
        <v>90</v>
      </c>
      <c r="B5" s="162">
        <v>50</v>
      </c>
      <c r="C5" s="132" t="s">
        <v>188</v>
      </c>
      <c r="D5" s="131">
        <f t="shared" ref="D5:D9" si="0">B5</f>
        <v>50</v>
      </c>
      <c r="E5" s="124" t="s">
        <v>340</v>
      </c>
      <c r="F5" s="129"/>
      <c r="G5" s="275"/>
      <c r="H5" s="45"/>
      <c r="I5" s="126"/>
      <c r="J5" s="126"/>
      <c r="K5" s="126"/>
      <c r="L5" s="126"/>
      <c r="M5" s="127"/>
    </row>
    <row r="6" spans="1:13" s="38" customFormat="1" ht="17.100000000000001" customHeight="1">
      <c r="A6" s="191">
        <f t="shared" ref="A6:A21" si="1">A5+B6</f>
        <v>92</v>
      </c>
      <c r="B6" s="191">
        <v>2</v>
      </c>
      <c r="C6" s="89" t="s">
        <v>67</v>
      </c>
      <c r="D6" s="89">
        <f t="shared" si="0"/>
        <v>2</v>
      </c>
      <c r="E6" s="67" t="s">
        <v>569</v>
      </c>
      <c r="F6" s="129">
        <v>2</v>
      </c>
      <c r="G6" s="275"/>
      <c r="H6" s="45"/>
      <c r="I6" s="126"/>
      <c r="J6" s="126"/>
      <c r="K6" s="126"/>
      <c r="L6" s="126"/>
      <c r="M6" s="127"/>
    </row>
    <row r="7" spans="1:13" s="38" customFormat="1" ht="17.100000000000001" customHeight="1">
      <c r="A7" s="162">
        <f t="shared" si="1"/>
        <v>177</v>
      </c>
      <c r="B7" s="162">
        <v>85</v>
      </c>
      <c r="C7" s="132" t="s">
        <v>188</v>
      </c>
      <c r="D7" s="131">
        <f t="shared" si="0"/>
        <v>85</v>
      </c>
      <c r="E7" s="124" t="s">
        <v>570</v>
      </c>
      <c r="F7" s="129"/>
      <c r="G7" s="275"/>
      <c r="H7" s="45"/>
      <c r="I7" s="126"/>
      <c r="J7" s="126"/>
      <c r="K7" s="126"/>
      <c r="L7" s="126"/>
      <c r="M7" s="127"/>
    </row>
    <row r="8" spans="1:13" s="38" customFormat="1" ht="17.100000000000001" customHeight="1" thickBot="1">
      <c r="A8" s="192">
        <f t="shared" si="1"/>
        <v>179</v>
      </c>
      <c r="B8" s="192">
        <v>2</v>
      </c>
      <c r="C8" s="106" t="s">
        <v>270</v>
      </c>
      <c r="D8" s="106">
        <f t="shared" si="0"/>
        <v>2</v>
      </c>
      <c r="E8" s="67" t="s">
        <v>571</v>
      </c>
      <c r="F8" s="129">
        <v>2</v>
      </c>
      <c r="G8" s="275"/>
      <c r="H8" s="45"/>
      <c r="I8" s="126"/>
      <c r="J8" s="126"/>
      <c r="K8" s="126"/>
      <c r="L8" s="126"/>
      <c r="M8" s="127"/>
    </row>
    <row r="9" spans="1:13" s="38" customFormat="1" ht="17.100000000000001" customHeight="1">
      <c r="A9" s="162">
        <f t="shared" si="1"/>
        <v>419</v>
      </c>
      <c r="B9" s="162">
        <v>240</v>
      </c>
      <c r="C9" s="132" t="s">
        <v>188</v>
      </c>
      <c r="D9" s="131">
        <f t="shared" si="0"/>
        <v>240</v>
      </c>
      <c r="E9" s="124" t="s">
        <v>556</v>
      </c>
      <c r="F9" s="129"/>
      <c r="G9" s="275"/>
      <c r="H9" s="45"/>
      <c r="I9" s="126"/>
      <c r="J9" s="126"/>
      <c r="K9" s="126"/>
      <c r="L9" s="126"/>
      <c r="M9" s="127"/>
    </row>
    <row r="10" spans="1:13" s="38" customFormat="1" ht="17.100000000000001" customHeight="1">
      <c r="A10" s="166">
        <f t="shared" si="1"/>
        <v>425</v>
      </c>
      <c r="B10" s="166">
        <v>6</v>
      </c>
      <c r="C10" s="141" t="s">
        <v>423</v>
      </c>
      <c r="D10" s="140">
        <f>B10</f>
        <v>6</v>
      </c>
      <c r="E10" s="124" t="s">
        <v>574</v>
      </c>
      <c r="F10" s="129"/>
      <c r="G10" s="275"/>
      <c r="H10" s="45"/>
      <c r="I10" s="126"/>
      <c r="J10" s="126"/>
      <c r="K10" s="126"/>
      <c r="L10" s="126"/>
      <c r="M10" s="127"/>
    </row>
    <row r="11" spans="1:13" s="38" customFormat="1" ht="17.100000000000001" customHeight="1">
      <c r="A11" s="162">
        <f t="shared" si="1"/>
        <v>467</v>
      </c>
      <c r="B11" s="162">
        <v>42</v>
      </c>
      <c r="C11" s="132" t="s">
        <v>188</v>
      </c>
      <c r="D11" s="131">
        <f>B11</f>
        <v>42</v>
      </c>
      <c r="E11" s="124" t="s">
        <v>556</v>
      </c>
      <c r="F11" s="129"/>
      <c r="G11" s="275"/>
      <c r="H11" s="45"/>
      <c r="I11" s="126"/>
      <c r="J11" s="126"/>
      <c r="K11" s="126"/>
      <c r="L11" s="126"/>
      <c r="M11" s="127"/>
    </row>
    <row r="12" spans="1:13" s="38" customFormat="1" ht="17.100000000000001" customHeight="1">
      <c r="A12" s="191">
        <f t="shared" si="1"/>
        <v>497</v>
      </c>
      <c r="B12" s="191">
        <v>30</v>
      </c>
      <c r="C12" s="142" t="s">
        <v>206</v>
      </c>
      <c r="D12" s="133">
        <f>B12+B13</f>
        <v>48</v>
      </c>
      <c r="E12" s="124" t="s">
        <v>575</v>
      </c>
      <c r="F12" s="129">
        <v>3.6</v>
      </c>
      <c r="G12" s="275"/>
      <c r="H12" s="45"/>
      <c r="I12" s="126"/>
      <c r="J12" s="126"/>
      <c r="K12" s="126"/>
      <c r="L12" s="126"/>
      <c r="M12" s="127"/>
    </row>
    <row r="13" spans="1:13" s="38" customFormat="1" ht="17.100000000000001" customHeight="1" thickBot="1">
      <c r="A13" s="192">
        <f t="shared" si="1"/>
        <v>515</v>
      </c>
      <c r="B13" s="192">
        <v>18</v>
      </c>
      <c r="C13" s="189" t="s">
        <v>206</v>
      </c>
      <c r="D13" s="190"/>
      <c r="E13" s="44" t="s">
        <v>576</v>
      </c>
      <c r="F13" s="129"/>
      <c r="G13" s="275"/>
      <c r="H13" s="45"/>
      <c r="I13" s="126"/>
      <c r="J13" s="126"/>
      <c r="K13" s="126"/>
      <c r="L13" s="126"/>
      <c r="M13" s="127"/>
    </row>
    <row r="14" spans="1:13" s="38" customFormat="1" ht="17.100000000000001" customHeight="1">
      <c r="A14" s="162">
        <f t="shared" si="1"/>
        <v>600</v>
      </c>
      <c r="B14" s="162">
        <v>85</v>
      </c>
      <c r="C14" s="132" t="s">
        <v>188</v>
      </c>
      <c r="D14" s="131">
        <f>B14</f>
        <v>85</v>
      </c>
      <c r="E14" s="124" t="s">
        <v>556</v>
      </c>
      <c r="F14" s="129"/>
      <c r="G14" s="275"/>
      <c r="H14" s="45"/>
      <c r="I14" s="126"/>
      <c r="J14" s="126"/>
      <c r="K14" s="126"/>
      <c r="L14" s="126"/>
      <c r="M14" s="127"/>
    </row>
    <row r="15" spans="1:13" s="38" customFormat="1" ht="33.950000000000003" customHeight="1">
      <c r="A15" s="191">
        <f t="shared" si="1"/>
        <v>618</v>
      </c>
      <c r="B15" s="191">
        <v>18</v>
      </c>
      <c r="C15" s="89" t="s">
        <v>214</v>
      </c>
      <c r="D15" s="89">
        <f>B15</f>
        <v>18</v>
      </c>
      <c r="E15" s="67" t="s">
        <v>577</v>
      </c>
      <c r="F15" s="129">
        <v>0.1</v>
      </c>
      <c r="G15" s="275"/>
      <c r="H15" s="45"/>
      <c r="I15" s="126"/>
      <c r="J15" s="126"/>
      <c r="K15" s="126"/>
      <c r="L15" s="126"/>
      <c r="M15" s="127"/>
    </row>
    <row r="16" spans="1:13" s="38" customFormat="1" ht="17.100000000000001" customHeight="1">
      <c r="A16" s="162">
        <f t="shared" si="1"/>
        <v>686</v>
      </c>
      <c r="B16" s="162">
        <v>68</v>
      </c>
      <c r="C16" s="132" t="s">
        <v>188</v>
      </c>
      <c r="D16" s="131">
        <f>B16</f>
        <v>68</v>
      </c>
      <c r="E16" s="124" t="s">
        <v>556</v>
      </c>
      <c r="F16" s="129"/>
      <c r="G16" s="275"/>
      <c r="H16" s="45"/>
      <c r="I16" s="126"/>
      <c r="J16" s="126"/>
      <c r="K16" s="126"/>
      <c r="L16" s="126"/>
      <c r="M16" s="127"/>
    </row>
    <row r="17" spans="1:13" s="38" customFormat="1" ht="17.100000000000001" customHeight="1">
      <c r="A17" s="166">
        <f t="shared" si="1"/>
        <v>801</v>
      </c>
      <c r="B17" s="166">
        <v>115</v>
      </c>
      <c r="C17" s="141" t="s">
        <v>557</v>
      </c>
      <c r="D17" s="140">
        <f>B17+B18</f>
        <v>120</v>
      </c>
      <c r="E17" s="67" t="s">
        <v>578</v>
      </c>
      <c r="F17" s="129">
        <v>1.3</v>
      </c>
      <c r="G17" s="275"/>
      <c r="H17" s="45"/>
      <c r="I17" s="126"/>
      <c r="J17" s="126"/>
      <c r="K17" s="126"/>
      <c r="L17" s="126"/>
      <c r="M17" s="127"/>
    </row>
    <row r="18" spans="1:13" s="38" customFormat="1" ht="17.100000000000001" customHeight="1">
      <c r="A18" s="166">
        <f t="shared" si="1"/>
        <v>806</v>
      </c>
      <c r="B18" s="166">
        <v>5</v>
      </c>
      <c r="C18" s="141" t="s">
        <v>557</v>
      </c>
      <c r="D18" s="140"/>
      <c r="E18" s="67" t="s">
        <v>579</v>
      </c>
      <c r="F18" s="129"/>
      <c r="G18" s="275"/>
      <c r="H18" s="45"/>
      <c r="I18" s="126"/>
      <c r="J18" s="126"/>
      <c r="K18" s="126"/>
      <c r="L18" s="126"/>
      <c r="M18" s="127"/>
    </row>
    <row r="19" spans="1:13" s="38" customFormat="1" ht="17.100000000000001" customHeight="1">
      <c r="A19" s="162">
        <f t="shared" si="1"/>
        <v>906</v>
      </c>
      <c r="B19" s="162">
        <v>100</v>
      </c>
      <c r="C19" s="132" t="s">
        <v>188</v>
      </c>
      <c r="D19" s="131">
        <f>B19</f>
        <v>100</v>
      </c>
      <c r="E19" s="124" t="s">
        <v>340</v>
      </c>
      <c r="F19" s="129"/>
      <c r="G19" s="275"/>
      <c r="H19" s="45"/>
      <c r="I19" s="126"/>
      <c r="J19" s="126"/>
      <c r="K19" s="126"/>
      <c r="L19" s="126"/>
      <c r="M19" s="127"/>
    </row>
    <row r="20" spans="1:13" s="38" customFormat="1" ht="17.100000000000001" customHeight="1">
      <c r="A20" s="191">
        <f t="shared" si="1"/>
        <v>915</v>
      </c>
      <c r="B20" s="191">
        <v>9</v>
      </c>
      <c r="C20" s="89" t="s">
        <v>562</v>
      </c>
      <c r="D20" s="89">
        <f>B20</f>
        <v>9</v>
      </c>
      <c r="E20" s="67" t="s">
        <v>561</v>
      </c>
      <c r="F20" s="129"/>
      <c r="G20" s="275" t="s">
        <v>582</v>
      </c>
      <c r="H20" s="45"/>
      <c r="I20" s="126"/>
      <c r="J20" s="126"/>
      <c r="K20" s="126"/>
      <c r="L20" s="126"/>
      <c r="M20" s="127"/>
    </row>
    <row r="21" spans="1:13" s="38" customFormat="1" ht="17.100000000000001" customHeight="1">
      <c r="A21" s="162">
        <f t="shared" si="1"/>
        <v>950</v>
      </c>
      <c r="B21" s="162">
        <v>35</v>
      </c>
      <c r="C21" s="132" t="s">
        <v>188</v>
      </c>
      <c r="D21" s="131">
        <f>B21</f>
        <v>35</v>
      </c>
      <c r="E21" s="124" t="s">
        <v>340</v>
      </c>
      <c r="F21" s="129"/>
      <c r="G21" s="275"/>
      <c r="H21" s="45"/>
      <c r="I21" s="126"/>
      <c r="J21" s="126"/>
      <c r="K21" s="126"/>
      <c r="L21" s="126"/>
      <c r="M21" s="127"/>
    </row>
    <row r="22" spans="1:13" s="38" customFormat="1" ht="17.100000000000001" customHeight="1">
      <c r="A22" s="214"/>
      <c r="B22" s="214"/>
      <c r="C22" s="215" t="s">
        <v>580</v>
      </c>
      <c r="D22" s="214"/>
      <c r="E22" s="146" t="s">
        <v>581</v>
      </c>
      <c r="F22" s="145"/>
      <c r="G22" s="276"/>
      <c r="H22" s="45"/>
      <c r="I22" s="126"/>
      <c r="J22" s="126"/>
      <c r="K22" s="126"/>
      <c r="L22" s="126"/>
      <c r="M22" s="127"/>
    </row>
    <row r="23" spans="1:13" s="38" customFormat="1" ht="17.100000000000001" customHeight="1">
      <c r="A23" s="188"/>
      <c r="B23" s="188"/>
      <c r="C23" s="124"/>
      <c r="D23" s="188"/>
      <c r="E23" s="124"/>
      <c r="F23" s="129"/>
      <c r="G23" s="124"/>
      <c r="H23" s="45"/>
      <c r="I23" s="126"/>
      <c r="J23" s="126"/>
      <c r="K23" s="126"/>
      <c r="L23" s="126"/>
      <c r="M23" s="127"/>
    </row>
    <row r="24" spans="1:13" s="38" customFormat="1" ht="17.100000000000001" customHeight="1">
      <c r="A24" s="128"/>
      <c r="E24" s="119"/>
      <c r="F24" s="125"/>
      <c r="G24" s="124"/>
      <c r="H24" s="45"/>
      <c r="I24" s="126"/>
      <c r="J24" s="126"/>
      <c r="K24" s="126"/>
      <c r="L24" s="126"/>
      <c r="M24" s="127"/>
    </row>
    <row r="25" spans="1:13" ht="17.100000000000001" customHeight="1">
      <c r="A25" s="5" t="s">
        <v>162</v>
      </c>
      <c r="H25" s="38"/>
      <c r="I25" s="38"/>
      <c r="J25" s="38"/>
      <c r="K25" s="38"/>
      <c r="L25" s="38"/>
      <c r="M25" s="38"/>
    </row>
    <row r="26" spans="1:13" ht="17.100000000000001" customHeight="1">
      <c r="H26" s="38"/>
      <c r="I26" s="38"/>
      <c r="J26" s="38"/>
      <c r="K26" s="38"/>
      <c r="L26" s="38"/>
      <c r="M26" s="62"/>
    </row>
  </sheetData>
  <phoneticPr fontId="2"/>
  <pageMargins left="0.7" right="0.7" top="0.75" bottom="0.75" header="0.3" footer="0.3"/>
  <pageSetup paperSize="9" orientation="portrait" horizontalDpi="0" verticalDpi="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1B6AC-1804-0B4E-902A-F56EC991C4FF}">
  <dimension ref="A1:M14"/>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5.109375" style="5" customWidth="1"/>
    <col min="8" max="8" width="19.10937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167" t="s">
        <v>1296</v>
      </c>
      <c r="D1" s="4" t="s">
        <v>0</v>
      </c>
      <c r="E1" s="167" t="s">
        <v>1297</v>
      </c>
      <c r="F1" s="47" t="s">
        <v>1308</v>
      </c>
      <c r="G1" s="36" t="s">
        <v>1101</v>
      </c>
      <c r="H1" s="38"/>
      <c r="I1" s="38"/>
      <c r="J1" s="38"/>
      <c r="K1" s="38"/>
      <c r="L1" s="38"/>
      <c r="M1" s="62"/>
    </row>
    <row r="2" spans="1:13" ht="17.100000000000001" customHeight="1">
      <c r="A2" s="1"/>
      <c r="B2" s="6"/>
      <c r="C2" s="4" t="s">
        <v>1294</v>
      </c>
      <c r="D2" s="35" t="s">
        <v>1295</v>
      </c>
      <c r="E2" s="168" t="s">
        <v>1298</v>
      </c>
      <c r="F2" s="48" t="s">
        <v>572</v>
      </c>
      <c r="G2" s="25" t="s">
        <v>1307</v>
      </c>
      <c r="H2" s="38"/>
      <c r="I2" s="38"/>
      <c r="J2" s="38"/>
      <c r="K2" s="38"/>
      <c r="L2" s="38"/>
      <c r="M2" s="62"/>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s="38" customFormat="1" ht="17.100000000000001" customHeight="1">
      <c r="A4" s="162">
        <f>B4</f>
        <v>40</v>
      </c>
      <c r="B4" s="162">
        <v>40</v>
      </c>
      <c r="C4" s="132" t="s">
        <v>182</v>
      </c>
      <c r="D4" s="162">
        <f>B4</f>
        <v>40</v>
      </c>
      <c r="E4" s="124" t="s">
        <v>568</v>
      </c>
      <c r="F4" s="129"/>
      <c r="G4" s="275"/>
      <c r="H4" s="45"/>
      <c r="I4" s="126"/>
      <c r="J4" s="126"/>
      <c r="K4" s="126"/>
      <c r="L4" s="126"/>
      <c r="M4" s="127"/>
    </row>
    <row r="5" spans="1:13" s="38" customFormat="1" ht="17.100000000000001" customHeight="1">
      <c r="A5" s="191">
        <f>A4+B5</f>
        <v>70</v>
      </c>
      <c r="B5" s="191">
        <v>30</v>
      </c>
      <c r="C5" s="142" t="s">
        <v>133</v>
      </c>
      <c r="D5" s="133">
        <f t="shared" ref="D5:D6" si="0">B5</f>
        <v>30</v>
      </c>
      <c r="E5" s="124" t="s">
        <v>1299</v>
      </c>
      <c r="F5" s="129"/>
      <c r="G5" s="275"/>
      <c r="H5" s="45"/>
      <c r="I5" s="126"/>
      <c r="J5" s="126"/>
      <c r="K5" s="126"/>
      <c r="L5" s="126"/>
      <c r="M5" s="127"/>
    </row>
    <row r="6" spans="1:13" s="38" customFormat="1" ht="17.100000000000001" customHeight="1">
      <c r="A6" s="162">
        <f>A5+B6</f>
        <v>150</v>
      </c>
      <c r="B6" s="162">
        <v>80</v>
      </c>
      <c r="C6" s="132" t="s">
        <v>188</v>
      </c>
      <c r="D6" s="131">
        <f t="shared" si="0"/>
        <v>80</v>
      </c>
      <c r="E6" s="124" t="s">
        <v>340</v>
      </c>
      <c r="F6" s="129"/>
      <c r="G6" s="275"/>
      <c r="H6" s="45"/>
      <c r="I6" s="126"/>
      <c r="J6" s="126"/>
      <c r="K6" s="126"/>
      <c r="L6" s="126"/>
      <c r="M6" s="127"/>
    </row>
    <row r="7" spans="1:13" s="38" customFormat="1" ht="17.100000000000001" customHeight="1">
      <c r="A7" s="191">
        <f t="shared" ref="A7:A10" si="1">A6+B7</f>
        <v>166</v>
      </c>
      <c r="B7" s="191">
        <v>16</v>
      </c>
      <c r="C7" s="142" t="s">
        <v>1252</v>
      </c>
      <c r="D7" s="133">
        <f>B7+B8+B9</f>
        <v>53</v>
      </c>
      <c r="E7" s="124" t="s">
        <v>1300</v>
      </c>
      <c r="F7" s="129"/>
      <c r="G7" s="275"/>
      <c r="H7" s="45"/>
      <c r="I7" s="126"/>
      <c r="J7" s="126"/>
      <c r="K7" s="126"/>
      <c r="L7" s="126"/>
      <c r="M7" s="127"/>
    </row>
    <row r="8" spans="1:13" s="38" customFormat="1" ht="17.100000000000001" customHeight="1">
      <c r="A8" s="191">
        <f t="shared" si="1"/>
        <v>176</v>
      </c>
      <c r="B8" s="191">
        <v>10</v>
      </c>
      <c r="C8" s="142" t="s">
        <v>1252</v>
      </c>
      <c r="D8" s="133"/>
      <c r="E8" s="124" t="s">
        <v>1301</v>
      </c>
      <c r="F8" s="129">
        <v>0.2</v>
      </c>
      <c r="G8" s="275" t="s">
        <v>1306</v>
      </c>
      <c r="H8" s="122" t="s">
        <v>152</v>
      </c>
      <c r="I8" s="134" t="s">
        <v>1303</v>
      </c>
      <c r="J8" s="134" t="s">
        <v>1304</v>
      </c>
      <c r="K8" s="134" t="s">
        <v>683</v>
      </c>
      <c r="L8" s="134" t="s">
        <v>1305</v>
      </c>
      <c r="M8" s="193" t="s">
        <v>1309</v>
      </c>
    </row>
    <row r="9" spans="1:13" s="38" customFormat="1" ht="17.100000000000001" customHeight="1">
      <c r="A9" s="191">
        <f t="shared" si="1"/>
        <v>203</v>
      </c>
      <c r="B9" s="191">
        <v>27</v>
      </c>
      <c r="C9" s="142" t="s">
        <v>1252</v>
      </c>
      <c r="D9" s="133"/>
      <c r="E9" s="124" t="s">
        <v>1302</v>
      </c>
      <c r="F9" s="129">
        <v>2</v>
      </c>
      <c r="G9" s="275"/>
      <c r="H9" s="45"/>
      <c r="I9" s="126"/>
      <c r="J9" s="126"/>
      <c r="K9" s="126"/>
      <c r="L9" s="126"/>
      <c r="M9" s="127"/>
    </row>
    <row r="10" spans="1:13" s="38" customFormat="1" ht="17.100000000000001" customHeight="1">
      <c r="A10" s="273">
        <f t="shared" si="1"/>
        <v>313</v>
      </c>
      <c r="B10" s="273">
        <v>110</v>
      </c>
      <c r="C10" s="182" t="s">
        <v>188</v>
      </c>
      <c r="D10" s="183">
        <f t="shared" ref="D10" si="2">B10</f>
        <v>110</v>
      </c>
      <c r="E10" s="146" t="s">
        <v>340</v>
      </c>
      <c r="F10" s="145"/>
      <c r="G10" s="276"/>
      <c r="H10" s="74"/>
      <c r="I10" s="147"/>
      <c r="J10" s="147"/>
      <c r="K10" s="147"/>
      <c r="L10" s="147"/>
      <c r="M10" s="148"/>
    </row>
    <row r="11" spans="1:13" s="38" customFormat="1" ht="17.100000000000001" customHeight="1">
      <c r="A11" s="128"/>
      <c r="E11" s="119"/>
      <c r="F11" s="125"/>
      <c r="G11" s="124"/>
      <c r="H11" s="45"/>
      <c r="I11" s="126"/>
      <c r="J11" s="126"/>
      <c r="K11" s="126"/>
      <c r="L11" s="126"/>
      <c r="M11" s="127"/>
    </row>
    <row r="12" spans="1:13" s="38" customFormat="1" ht="17.100000000000001" customHeight="1">
      <c r="A12" s="206" t="s">
        <v>1102</v>
      </c>
      <c r="E12" s="119"/>
      <c r="F12" s="125"/>
      <c r="G12" s="124"/>
      <c r="H12" s="45"/>
      <c r="I12" s="126"/>
      <c r="J12" s="126"/>
      <c r="K12" s="126"/>
      <c r="L12" s="126"/>
      <c r="M12" s="127"/>
    </row>
    <row r="13" spans="1:13" ht="17.100000000000001" customHeight="1">
      <c r="A13" s="5" t="s">
        <v>162</v>
      </c>
      <c r="H13" s="38"/>
      <c r="I13" s="38"/>
      <c r="J13" s="38"/>
      <c r="K13" s="38"/>
      <c r="L13" s="38"/>
      <c r="M13" s="38"/>
    </row>
    <row r="14" spans="1:13" ht="17.100000000000001" customHeight="1">
      <c r="H14" s="38"/>
      <c r="I14" s="38"/>
      <c r="J14" s="38"/>
      <c r="K14" s="38"/>
      <c r="L14" s="38"/>
      <c r="M14" s="62"/>
    </row>
  </sheetData>
  <phoneticPr fontId="2"/>
  <pageMargins left="0.7" right="0.7" top="0.75" bottom="0.75" header="0.3" footer="0.3"/>
  <pageSetup paperSize="9" orientation="portrait" horizontalDpi="0" verticalDpi="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22E2F-A7A4-D040-9CA4-68B7B10A9219}">
  <dimension ref="A1:N23"/>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88671875" style="5" customWidth="1"/>
    <col min="8" max="8" width="17.88671875" style="5" customWidth="1"/>
    <col min="9" max="11" width="15.5546875" style="5" customWidth="1"/>
    <col min="12" max="12" width="15.6640625" style="5" customWidth="1"/>
    <col min="13" max="13" width="14.109375" style="60" customWidth="1"/>
    <col min="14" max="16384" width="10.6640625" style="5"/>
  </cols>
  <sheetData>
    <row r="1" spans="1:13" ht="17.100000000000001" customHeight="1">
      <c r="A1" s="1"/>
      <c r="B1" s="2"/>
      <c r="C1" s="167" t="s">
        <v>822</v>
      </c>
      <c r="D1" s="4" t="s">
        <v>0</v>
      </c>
      <c r="E1" s="167" t="s">
        <v>821</v>
      </c>
      <c r="F1" s="47" t="s">
        <v>825</v>
      </c>
      <c r="G1" s="36" t="s">
        <v>652</v>
      </c>
      <c r="H1" s="38"/>
      <c r="I1" s="38"/>
      <c r="J1" s="38"/>
      <c r="K1" s="38"/>
      <c r="L1" s="38"/>
      <c r="M1" s="62"/>
    </row>
    <row r="2" spans="1:13" ht="17.100000000000001" customHeight="1">
      <c r="A2" s="1"/>
      <c r="B2" s="6"/>
      <c r="C2" s="4" t="s">
        <v>820</v>
      </c>
      <c r="D2" s="35" t="s">
        <v>824</v>
      </c>
      <c r="E2" s="168" t="s">
        <v>823</v>
      </c>
      <c r="F2" s="48" t="s">
        <v>55</v>
      </c>
      <c r="G2" s="25" t="s">
        <v>650</v>
      </c>
      <c r="H2" s="38"/>
      <c r="I2" s="38"/>
      <c r="J2" s="38"/>
      <c r="K2" s="38"/>
      <c r="L2" s="38"/>
      <c r="M2" s="62"/>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s="38" customFormat="1" ht="17.100000000000001" customHeight="1">
      <c r="A4" s="162">
        <f>B4</f>
        <v>40</v>
      </c>
      <c r="B4" s="162">
        <v>40</v>
      </c>
      <c r="C4" s="132" t="s">
        <v>182</v>
      </c>
      <c r="D4" s="162">
        <f t="shared" ref="D4:D18" si="0">B4</f>
        <v>40</v>
      </c>
      <c r="E4" s="124" t="s">
        <v>568</v>
      </c>
      <c r="F4" s="129"/>
      <c r="G4" s="275"/>
      <c r="H4" s="45"/>
      <c r="I4" s="126"/>
      <c r="J4" s="126"/>
      <c r="K4" s="126"/>
      <c r="L4" s="126"/>
      <c r="M4" s="127"/>
    </row>
    <row r="5" spans="1:13" s="38" customFormat="1" ht="17.100000000000001" customHeight="1">
      <c r="A5" s="162">
        <f>A4+B5</f>
        <v>180</v>
      </c>
      <c r="B5" s="162">
        <v>140</v>
      </c>
      <c r="C5" s="132" t="s">
        <v>188</v>
      </c>
      <c r="D5" s="131">
        <f t="shared" si="0"/>
        <v>140</v>
      </c>
      <c r="E5" s="124" t="s">
        <v>340</v>
      </c>
      <c r="F5" s="129"/>
      <c r="G5" s="275"/>
      <c r="H5" s="45"/>
      <c r="I5" s="126"/>
      <c r="J5" s="126"/>
      <c r="K5" s="126"/>
      <c r="L5" s="126"/>
      <c r="M5" s="127"/>
    </row>
    <row r="6" spans="1:13" s="38" customFormat="1" ht="17.100000000000001" customHeight="1">
      <c r="A6" s="191">
        <f>A5+B6</f>
        <v>185</v>
      </c>
      <c r="B6" s="191">
        <v>5</v>
      </c>
      <c r="C6" s="89" t="s">
        <v>67</v>
      </c>
      <c r="D6" s="89">
        <f t="shared" si="0"/>
        <v>5</v>
      </c>
      <c r="E6" s="67" t="s">
        <v>826</v>
      </c>
      <c r="F6" s="129">
        <v>0.5</v>
      </c>
      <c r="G6" s="275"/>
      <c r="H6" s="45"/>
      <c r="I6" s="126"/>
      <c r="J6" s="126"/>
      <c r="K6" s="126"/>
      <c r="L6" s="126"/>
      <c r="M6" s="118"/>
    </row>
    <row r="7" spans="1:13" s="38" customFormat="1" ht="17.100000000000001" customHeight="1">
      <c r="A7" s="162">
        <f>A6+B7</f>
        <v>230</v>
      </c>
      <c r="B7" s="162">
        <v>45</v>
      </c>
      <c r="C7" s="132" t="s">
        <v>188</v>
      </c>
      <c r="D7" s="131">
        <f t="shared" si="0"/>
        <v>45</v>
      </c>
      <c r="E7" s="124" t="s">
        <v>340</v>
      </c>
      <c r="F7" s="129"/>
      <c r="G7" s="275"/>
      <c r="H7" s="45"/>
      <c r="I7" s="126"/>
      <c r="J7" s="126"/>
      <c r="K7" s="126"/>
      <c r="L7" s="126"/>
      <c r="M7" s="127"/>
    </row>
    <row r="8" spans="1:13" s="38" customFormat="1" ht="17.100000000000001" customHeight="1">
      <c r="A8" s="191">
        <f t="shared" ref="A8:A10" si="1">A7+B8</f>
        <v>232</v>
      </c>
      <c r="B8" s="191">
        <v>2</v>
      </c>
      <c r="C8" s="142" t="s">
        <v>512</v>
      </c>
      <c r="D8" s="191">
        <f t="shared" si="0"/>
        <v>2</v>
      </c>
      <c r="E8" s="124" t="s">
        <v>827</v>
      </c>
      <c r="F8" s="129"/>
      <c r="G8" s="275"/>
      <c r="H8" s="45"/>
      <c r="I8" s="126"/>
      <c r="J8" s="126"/>
      <c r="K8" s="126"/>
      <c r="L8" s="126"/>
      <c r="M8" s="127"/>
    </row>
    <row r="9" spans="1:13" s="38" customFormat="1" ht="17.100000000000001" customHeight="1">
      <c r="A9" s="162">
        <f t="shared" si="1"/>
        <v>362</v>
      </c>
      <c r="B9" s="162">
        <v>130</v>
      </c>
      <c r="C9" s="132" t="s">
        <v>188</v>
      </c>
      <c r="D9" s="131">
        <f t="shared" si="0"/>
        <v>130</v>
      </c>
      <c r="E9" s="124" t="s">
        <v>340</v>
      </c>
      <c r="F9" s="129"/>
      <c r="G9" s="275"/>
      <c r="H9" s="45"/>
      <c r="I9" s="126"/>
      <c r="J9" s="126"/>
      <c r="K9" s="126"/>
      <c r="L9" s="126"/>
      <c r="M9" s="127"/>
    </row>
    <row r="10" spans="1:13" s="38" customFormat="1" ht="17.100000000000001" customHeight="1">
      <c r="A10" s="191">
        <f t="shared" si="1"/>
        <v>396</v>
      </c>
      <c r="B10" s="191">
        <v>34</v>
      </c>
      <c r="C10" s="142" t="s">
        <v>206</v>
      </c>
      <c r="D10" s="133">
        <f t="shared" si="0"/>
        <v>34</v>
      </c>
      <c r="E10" s="124" t="s">
        <v>575</v>
      </c>
      <c r="F10" s="129">
        <v>2.5</v>
      </c>
      <c r="G10" s="275"/>
      <c r="H10" s="45"/>
      <c r="I10" s="126"/>
      <c r="J10" s="126"/>
      <c r="K10" s="126"/>
      <c r="L10" s="126"/>
      <c r="M10" s="127"/>
    </row>
    <row r="11" spans="1:13" s="38" customFormat="1" ht="17.100000000000001" customHeight="1">
      <c r="A11" s="162">
        <f>A10+B11</f>
        <v>426</v>
      </c>
      <c r="B11" s="162">
        <v>30</v>
      </c>
      <c r="C11" s="132" t="s">
        <v>188</v>
      </c>
      <c r="D11" s="131">
        <f t="shared" si="0"/>
        <v>30</v>
      </c>
      <c r="E11" s="124" t="s">
        <v>704</v>
      </c>
      <c r="F11" s="129"/>
      <c r="G11" s="275"/>
      <c r="H11" s="45"/>
      <c r="I11" s="126"/>
      <c r="J11" s="126"/>
      <c r="K11" s="126"/>
      <c r="L11" s="126"/>
      <c r="M11" s="127"/>
    </row>
    <row r="12" spans="1:13" s="38" customFormat="1" ht="30.95" customHeight="1">
      <c r="A12" s="191">
        <f t="shared" ref="A12:A18" si="2">A11+B12</f>
        <v>430</v>
      </c>
      <c r="B12" s="191">
        <v>4</v>
      </c>
      <c r="C12" s="142" t="s">
        <v>278</v>
      </c>
      <c r="D12" s="191">
        <f t="shared" si="0"/>
        <v>4</v>
      </c>
      <c r="E12" s="67" t="s">
        <v>828</v>
      </c>
      <c r="F12" s="129">
        <v>0.2</v>
      </c>
      <c r="G12" s="275" t="s">
        <v>829</v>
      </c>
      <c r="H12" s="123" t="s">
        <v>614</v>
      </c>
      <c r="I12" s="137" t="s">
        <v>835</v>
      </c>
      <c r="J12" s="136" t="s">
        <v>833</v>
      </c>
      <c r="K12" s="136" t="s">
        <v>834</v>
      </c>
      <c r="L12" s="134"/>
      <c r="M12" s="63" t="s">
        <v>675</v>
      </c>
    </row>
    <row r="13" spans="1:13" s="38" customFormat="1" ht="17.100000000000001" customHeight="1">
      <c r="A13" s="162">
        <f t="shared" si="2"/>
        <v>520</v>
      </c>
      <c r="B13" s="162">
        <v>90</v>
      </c>
      <c r="C13" s="132" t="s">
        <v>188</v>
      </c>
      <c r="D13" s="131">
        <f t="shared" si="0"/>
        <v>90</v>
      </c>
      <c r="E13" s="124" t="s">
        <v>340</v>
      </c>
      <c r="F13" s="129"/>
      <c r="G13" s="275"/>
      <c r="H13" s="45"/>
      <c r="I13" s="126"/>
      <c r="J13" s="126"/>
      <c r="K13" s="126"/>
      <c r="L13" s="126"/>
      <c r="M13" s="127"/>
    </row>
    <row r="14" spans="1:13" s="38" customFormat="1" ht="33" customHeight="1">
      <c r="A14" s="191">
        <f t="shared" si="2"/>
        <v>534</v>
      </c>
      <c r="B14" s="191">
        <v>14</v>
      </c>
      <c r="C14" s="142" t="s">
        <v>281</v>
      </c>
      <c r="D14" s="191">
        <f t="shared" si="0"/>
        <v>14</v>
      </c>
      <c r="E14" s="124" t="s">
        <v>831</v>
      </c>
      <c r="F14" s="129">
        <v>0.4</v>
      </c>
      <c r="G14" s="275" t="s">
        <v>830</v>
      </c>
      <c r="H14" s="135" t="s">
        <v>243</v>
      </c>
      <c r="I14" s="137" t="s">
        <v>838</v>
      </c>
      <c r="J14" s="136" t="s">
        <v>837</v>
      </c>
      <c r="K14" s="137" t="s">
        <v>839</v>
      </c>
      <c r="L14" s="136"/>
      <c r="M14" s="63" t="s">
        <v>675</v>
      </c>
    </row>
    <row r="15" spans="1:13" s="38" customFormat="1" ht="17.100000000000001" customHeight="1">
      <c r="A15" s="162">
        <f t="shared" si="2"/>
        <v>597</v>
      </c>
      <c r="B15" s="162">
        <v>63</v>
      </c>
      <c r="C15" s="132" t="s">
        <v>188</v>
      </c>
      <c r="D15" s="131">
        <f t="shared" si="0"/>
        <v>63</v>
      </c>
      <c r="E15" s="124" t="s">
        <v>340</v>
      </c>
      <c r="F15" s="129"/>
      <c r="G15" s="275"/>
      <c r="H15" s="45"/>
      <c r="I15" s="126"/>
      <c r="J15" s="126"/>
      <c r="K15" s="126"/>
      <c r="L15" s="126"/>
      <c r="M15" s="127"/>
    </row>
    <row r="16" spans="1:13" s="208" customFormat="1" ht="33.950000000000003" customHeight="1">
      <c r="A16" s="191">
        <f t="shared" si="2"/>
        <v>605</v>
      </c>
      <c r="B16" s="191">
        <v>8</v>
      </c>
      <c r="C16" s="142" t="s">
        <v>211</v>
      </c>
      <c r="D16" s="191">
        <f t="shared" si="0"/>
        <v>8</v>
      </c>
      <c r="E16" s="124" t="s">
        <v>832</v>
      </c>
      <c r="F16" s="129">
        <v>0.8</v>
      </c>
      <c r="G16" s="275" t="s">
        <v>830</v>
      </c>
      <c r="H16" s="123" t="s">
        <v>840</v>
      </c>
      <c r="I16" s="136" t="s">
        <v>841</v>
      </c>
      <c r="J16" s="136" t="s">
        <v>842</v>
      </c>
      <c r="K16" s="136" t="s">
        <v>843</v>
      </c>
      <c r="L16" s="136"/>
      <c r="M16" s="63" t="s">
        <v>675</v>
      </c>
    </row>
    <row r="17" spans="1:14" s="38" customFormat="1" ht="17.100000000000001" customHeight="1">
      <c r="A17" s="162">
        <f t="shared" si="2"/>
        <v>725</v>
      </c>
      <c r="B17" s="162">
        <v>120</v>
      </c>
      <c r="C17" s="132" t="s">
        <v>188</v>
      </c>
      <c r="D17" s="131">
        <f t="shared" si="0"/>
        <v>120</v>
      </c>
      <c r="E17" s="124" t="s">
        <v>340</v>
      </c>
      <c r="F17" s="129"/>
      <c r="G17" s="275"/>
      <c r="H17" s="45"/>
      <c r="I17" s="126"/>
      <c r="J17" s="126"/>
      <c r="K17" s="126"/>
      <c r="L17" s="126"/>
      <c r="M17" s="127"/>
    </row>
    <row r="18" spans="1:14" s="38" customFormat="1" ht="17.100000000000001" customHeight="1">
      <c r="A18" s="205">
        <f t="shared" si="2"/>
        <v>1275</v>
      </c>
      <c r="B18" s="205">
        <v>550</v>
      </c>
      <c r="C18" s="144" t="s">
        <v>1085</v>
      </c>
      <c r="D18" s="205">
        <f t="shared" si="0"/>
        <v>550</v>
      </c>
      <c r="E18" s="124" t="s">
        <v>1095</v>
      </c>
      <c r="F18" s="129">
        <v>54</v>
      </c>
      <c r="G18" s="275"/>
      <c r="H18" s="45"/>
      <c r="I18" s="126"/>
      <c r="J18" s="126"/>
      <c r="K18" s="126"/>
      <c r="L18" s="126"/>
      <c r="M18" s="127"/>
    </row>
    <row r="19" spans="1:14" s="38" customFormat="1" ht="17.100000000000001" customHeight="1">
      <c r="A19" s="214"/>
      <c r="B19" s="214"/>
      <c r="C19" s="215" t="s">
        <v>580</v>
      </c>
      <c r="D19" s="214"/>
      <c r="E19" s="146" t="s">
        <v>581</v>
      </c>
      <c r="F19" s="145"/>
      <c r="G19" s="276"/>
      <c r="H19" s="74"/>
      <c r="I19" s="147"/>
      <c r="J19" s="147"/>
      <c r="K19" s="147"/>
      <c r="L19" s="147"/>
      <c r="M19" s="148"/>
    </row>
    <row r="20" spans="1:14" s="38" customFormat="1" ht="17.100000000000001" customHeight="1">
      <c r="A20" s="188"/>
      <c r="B20" s="188"/>
      <c r="C20" s="124"/>
      <c r="D20" s="188"/>
      <c r="E20" s="124"/>
      <c r="F20" s="129"/>
      <c r="G20" s="124"/>
      <c r="H20" s="45"/>
      <c r="I20" s="126"/>
      <c r="J20" s="126"/>
      <c r="K20" s="126"/>
      <c r="L20" s="126"/>
      <c r="M20" s="127"/>
    </row>
    <row r="21" spans="1:14" s="38" customFormat="1" ht="17.100000000000001" customHeight="1">
      <c r="A21" s="206" t="s">
        <v>974</v>
      </c>
      <c r="E21" s="119"/>
      <c r="F21" s="125"/>
      <c r="G21" s="124"/>
      <c r="H21" s="45"/>
      <c r="I21" s="126"/>
      <c r="J21" s="126"/>
      <c r="K21" s="126"/>
      <c r="L21" s="126"/>
      <c r="M21" s="127"/>
    </row>
    <row r="22" spans="1:14" ht="17.100000000000001" customHeight="1">
      <c r="A22" s="5" t="s">
        <v>22</v>
      </c>
      <c r="E22" s="5"/>
      <c r="F22" s="28"/>
      <c r="N22" s="60"/>
    </row>
    <row r="23" spans="1:14" ht="17.100000000000001" customHeight="1">
      <c r="H23" s="38"/>
      <c r="I23" s="38"/>
      <c r="J23" s="38"/>
      <c r="K23" s="38"/>
      <c r="L23" s="38"/>
      <c r="M23" s="62"/>
    </row>
  </sheetData>
  <phoneticPr fontId="2"/>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A2C9C-FD7E-0F4C-A4D2-A259455BB895}">
  <dimension ref="A1:M19"/>
  <sheetViews>
    <sheetView zoomScale="125" zoomScaleNormal="125" workbookViewId="0"/>
  </sheetViews>
  <sheetFormatPr defaultColWidth="10.6640625" defaultRowHeight="17.100000000000001" customHeight="1"/>
  <cols>
    <col min="1" max="2" width="7.6640625" style="5" customWidth="1"/>
    <col min="3" max="3" width="16.88671875" style="5" customWidth="1"/>
    <col min="4" max="4" width="9.109375" style="5" customWidth="1"/>
    <col min="5" max="5" width="47.109375" style="5" customWidth="1"/>
    <col min="6" max="6" width="9.88671875" style="52" customWidth="1"/>
    <col min="7" max="7" width="13.33203125" style="5" customWidth="1"/>
    <col min="8" max="8" width="16.5546875" style="5" customWidth="1"/>
    <col min="9"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99</v>
      </c>
      <c r="D1" s="4" t="s">
        <v>0</v>
      </c>
      <c r="E1" s="4" t="s">
        <v>101</v>
      </c>
      <c r="F1" s="47" t="s">
        <v>98</v>
      </c>
      <c r="G1" s="23" t="s">
        <v>56</v>
      </c>
    </row>
    <row r="2" spans="1:13" ht="17.100000000000001" customHeight="1">
      <c r="A2" s="1"/>
      <c r="B2" s="6"/>
      <c r="C2" s="4" t="s">
        <v>96</v>
      </c>
      <c r="D2" s="35" t="s">
        <v>97</v>
      </c>
      <c r="E2" s="7" t="s">
        <v>102</v>
      </c>
      <c r="F2" s="48" t="s">
        <v>100</v>
      </c>
      <c r="G2" s="25" t="s">
        <v>126</v>
      </c>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f>B4</f>
        <v>15</v>
      </c>
      <c r="B4" s="75">
        <v>15</v>
      </c>
      <c r="C4" s="76" t="s">
        <v>16</v>
      </c>
      <c r="D4" s="77">
        <f>B4</f>
        <v>15</v>
      </c>
      <c r="E4" s="1" t="s">
        <v>17</v>
      </c>
      <c r="F4" s="50"/>
      <c r="G4" s="2"/>
    </row>
    <row r="5" spans="1:13" ht="17.100000000000001" customHeight="1">
      <c r="A5" s="86">
        <f>A4+B5</f>
        <v>135</v>
      </c>
      <c r="B5" s="86">
        <v>120</v>
      </c>
      <c r="C5" s="87" t="s">
        <v>104</v>
      </c>
      <c r="D5" s="86">
        <f>B5+B6</f>
        <v>130</v>
      </c>
      <c r="E5" s="44" t="s">
        <v>103</v>
      </c>
      <c r="F5" s="52">
        <v>10</v>
      </c>
      <c r="G5" s="60" t="s">
        <v>113</v>
      </c>
    </row>
    <row r="6" spans="1:13" ht="17.100000000000001" customHeight="1">
      <c r="A6" s="42">
        <f t="shared" ref="A6:A14" si="0">A5+B6</f>
        <v>145</v>
      </c>
      <c r="B6" s="42">
        <v>10</v>
      </c>
      <c r="C6" s="43" t="s">
        <v>104</v>
      </c>
      <c r="D6" s="42"/>
      <c r="E6" s="44" t="s">
        <v>105</v>
      </c>
      <c r="F6" s="52">
        <v>1</v>
      </c>
      <c r="G6" s="60"/>
    </row>
    <row r="7" spans="1:13" ht="17.100000000000001" customHeight="1">
      <c r="A7" s="78">
        <f t="shared" si="0"/>
        <v>149</v>
      </c>
      <c r="B7" s="78">
        <v>4</v>
      </c>
      <c r="C7" s="79" t="s">
        <v>16</v>
      </c>
      <c r="D7" s="78">
        <f t="shared" ref="D7:D12" si="1">B7</f>
        <v>4</v>
      </c>
      <c r="E7" s="44" t="s">
        <v>68</v>
      </c>
      <c r="G7" s="60"/>
    </row>
    <row r="8" spans="1:13" ht="17.100000000000001" customHeight="1">
      <c r="A8" s="86">
        <f t="shared" si="0"/>
        <v>155</v>
      </c>
      <c r="B8" s="86">
        <v>6</v>
      </c>
      <c r="C8" s="88" t="s">
        <v>108</v>
      </c>
      <c r="D8" s="89">
        <f t="shared" si="1"/>
        <v>6</v>
      </c>
      <c r="E8" s="41" t="s">
        <v>106</v>
      </c>
      <c r="F8" s="52">
        <v>3.2</v>
      </c>
      <c r="G8" s="62" t="s">
        <v>107</v>
      </c>
      <c r="H8" s="58" t="s">
        <v>120</v>
      </c>
      <c r="I8" s="58" t="s">
        <v>121</v>
      </c>
      <c r="J8" s="58" t="s">
        <v>122</v>
      </c>
      <c r="K8" s="58" t="s">
        <v>123</v>
      </c>
      <c r="L8" s="58"/>
      <c r="M8" s="63" t="s">
        <v>56</v>
      </c>
    </row>
    <row r="9" spans="1:13" ht="17.100000000000001" customHeight="1" thickBot="1">
      <c r="A9" s="80">
        <f t="shared" si="0"/>
        <v>160</v>
      </c>
      <c r="B9" s="80">
        <v>5</v>
      </c>
      <c r="C9" s="81" t="s">
        <v>16</v>
      </c>
      <c r="D9" s="80">
        <f t="shared" si="1"/>
        <v>5</v>
      </c>
      <c r="E9" s="44" t="s">
        <v>109</v>
      </c>
      <c r="G9" s="60"/>
    </row>
    <row r="10" spans="1:13" ht="17.100000000000001" customHeight="1">
      <c r="A10" s="78">
        <f>A9+B10</f>
        <v>225</v>
      </c>
      <c r="B10" s="78">
        <v>65</v>
      </c>
      <c r="C10" s="79" t="s">
        <v>16</v>
      </c>
      <c r="D10" s="78">
        <f t="shared" si="1"/>
        <v>65</v>
      </c>
      <c r="E10" s="44" t="s">
        <v>68</v>
      </c>
      <c r="G10" s="60"/>
    </row>
    <row r="11" spans="1:13" ht="17.100000000000001" customHeight="1">
      <c r="A11" s="86">
        <f t="shared" si="0"/>
        <v>264</v>
      </c>
      <c r="B11" s="86">
        <v>39</v>
      </c>
      <c r="C11" s="90" t="s">
        <v>110</v>
      </c>
      <c r="D11" s="86">
        <f t="shared" si="1"/>
        <v>39</v>
      </c>
      <c r="E11" s="67" t="s">
        <v>111</v>
      </c>
      <c r="F11" s="52">
        <v>1</v>
      </c>
      <c r="G11" s="60" t="s">
        <v>112</v>
      </c>
      <c r="H11" s="59" t="s">
        <v>124</v>
      </c>
      <c r="I11" s="59" t="s">
        <v>125</v>
      </c>
      <c r="J11" s="59"/>
      <c r="K11" s="59"/>
      <c r="L11" s="59"/>
      <c r="M11" s="63" t="s">
        <v>56</v>
      </c>
    </row>
    <row r="12" spans="1:13" ht="17.100000000000001" customHeight="1">
      <c r="A12" s="78">
        <f t="shared" si="0"/>
        <v>304</v>
      </c>
      <c r="B12" s="78">
        <v>40</v>
      </c>
      <c r="C12" s="79" t="s">
        <v>16</v>
      </c>
      <c r="D12" s="78">
        <f t="shared" si="1"/>
        <v>40</v>
      </c>
      <c r="E12" s="44" t="s">
        <v>68</v>
      </c>
      <c r="G12" s="60"/>
    </row>
    <row r="13" spans="1:13" s="38" customFormat="1" ht="17.100000000000001" customHeight="1">
      <c r="A13" s="84">
        <f>A12+B13</f>
        <v>339</v>
      </c>
      <c r="B13" s="84">
        <v>35</v>
      </c>
      <c r="C13" s="85" t="s">
        <v>1313</v>
      </c>
      <c r="D13" s="84">
        <f>B13+B14</f>
        <v>215</v>
      </c>
      <c r="E13" s="54" t="s">
        <v>115</v>
      </c>
      <c r="F13" s="55">
        <v>1.2</v>
      </c>
      <c r="G13" s="62" t="s">
        <v>114</v>
      </c>
      <c r="M13" s="62"/>
    </row>
    <row r="14" spans="1:13" s="38" customFormat="1" ht="33" customHeight="1">
      <c r="A14" s="84">
        <f t="shared" si="0"/>
        <v>519</v>
      </c>
      <c r="B14" s="84">
        <v>180</v>
      </c>
      <c r="C14" s="85" t="s">
        <v>1313</v>
      </c>
      <c r="D14" s="84"/>
      <c r="E14" s="54" t="s">
        <v>117</v>
      </c>
      <c r="F14" s="55">
        <v>80</v>
      </c>
      <c r="G14" s="62"/>
      <c r="M14" s="62"/>
    </row>
    <row r="15" spans="1:13" s="38" customFormat="1" ht="17.100000000000001" customHeight="1">
      <c r="A15" s="78">
        <f>A14+B15</f>
        <v>534</v>
      </c>
      <c r="B15" s="78">
        <v>15</v>
      </c>
      <c r="C15" s="79" t="s">
        <v>16</v>
      </c>
      <c r="D15" s="78">
        <f>B15</f>
        <v>15</v>
      </c>
      <c r="E15" s="54" t="s">
        <v>119</v>
      </c>
      <c r="F15" s="55"/>
      <c r="G15" s="62"/>
      <c r="M15" s="62"/>
    </row>
    <row r="16" spans="1:13" ht="17.100000000000001" customHeight="1">
      <c r="A16" s="82">
        <f>A15+B16</f>
        <v>834</v>
      </c>
      <c r="B16" s="82">
        <v>300</v>
      </c>
      <c r="C16" s="83" t="s">
        <v>118</v>
      </c>
      <c r="D16" s="82"/>
      <c r="E16" s="56" t="s">
        <v>1097</v>
      </c>
      <c r="F16" s="53">
        <v>50</v>
      </c>
      <c r="G16" s="64"/>
      <c r="H16" s="21"/>
      <c r="I16" s="21"/>
      <c r="J16" s="21"/>
      <c r="K16" s="21"/>
      <c r="L16" s="21"/>
      <c r="M16" s="64"/>
    </row>
    <row r="18" spans="1:1" ht="17.100000000000001" customHeight="1">
      <c r="A18" s="5" t="s">
        <v>57</v>
      </c>
    </row>
    <row r="19" spans="1:1" ht="17.100000000000001" customHeight="1">
      <c r="A19" s="5" t="s">
        <v>22</v>
      </c>
    </row>
  </sheetData>
  <phoneticPr fontId="2"/>
  <pageMargins left="0.7" right="0.7" top="0.75" bottom="0.75" header="0.3" footer="0.3"/>
  <pageSetup paperSize="9" orientation="portrait" horizontalDpi="0" verticalDpi="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64FAE-1601-754F-8583-308446B0DAA6}">
  <dimension ref="A1:N23"/>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88671875" style="5" customWidth="1"/>
    <col min="8" max="8" width="17.6640625" style="5" customWidth="1"/>
    <col min="9" max="10" width="15.5546875" style="5" customWidth="1"/>
    <col min="11" max="11" width="16.33203125" style="5" customWidth="1"/>
    <col min="12" max="12" width="15.6640625" style="5" customWidth="1"/>
    <col min="13" max="13" width="14.109375" style="60" customWidth="1"/>
    <col min="14" max="16384" width="10.6640625" style="5"/>
  </cols>
  <sheetData>
    <row r="1" spans="1:13" ht="17.100000000000001" customHeight="1">
      <c r="A1" s="1"/>
      <c r="B1" s="2"/>
      <c r="C1" s="167" t="s">
        <v>668</v>
      </c>
      <c r="D1" s="167" t="s">
        <v>667</v>
      </c>
      <c r="E1" s="167" t="s">
        <v>669</v>
      </c>
      <c r="F1" s="47" t="s">
        <v>651</v>
      </c>
      <c r="G1" s="36" t="s">
        <v>652</v>
      </c>
      <c r="H1" s="38"/>
      <c r="I1" s="38"/>
      <c r="J1" s="38"/>
      <c r="K1" s="38"/>
      <c r="L1" s="38"/>
      <c r="M1" s="62"/>
    </row>
    <row r="2" spans="1:13" ht="17.100000000000001" customHeight="1">
      <c r="A2" s="1"/>
      <c r="B2" s="6"/>
      <c r="C2" s="167" t="s">
        <v>648</v>
      </c>
      <c r="D2" s="204" t="s">
        <v>671</v>
      </c>
      <c r="E2" s="168" t="s">
        <v>670</v>
      </c>
      <c r="F2" s="48" t="s">
        <v>98</v>
      </c>
      <c r="G2" s="25" t="s">
        <v>650</v>
      </c>
      <c r="H2" s="38"/>
      <c r="I2" s="38"/>
      <c r="J2" s="38"/>
      <c r="K2" s="38"/>
      <c r="L2" s="38"/>
      <c r="M2" s="62"/>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s="38" customFormat="1" ht="17.100000000000001" customHeight="1">
      <c r="A4" s="162">
        <f>B4</f>
        <v>30</v>
      </c>
      <c r="B4" s="162">
        <v>30</v>
      </c>
      <c r="C4" s="132" t="s">
        <v>182</v>
      </c>
      <c r="D4" s="162">
        <f>B4</f>
        <v>30</v>
      </c>
      <c r="E4" s="124" t="s">
        <v>568</v>
      </c>
      <c r="F4" s="129"/>
      <c r="G4" s="275"/>
      <c r="H4" s="45"/>
      <c r="I4" s="126"/>
      <c r="J4" s="126"/>
      <c r="K4" s="126"/>
      <c r="L4" s="126"/>
      <c r="M4" s="127"/>
    </row>
    <row r="5" spans="1:13" s="38" customFormat="1" ht="17.100000000000001" customHeight="1">
      <c r="A5" s="162">
        <f>A4+B5</f>
        <v>160</v>
      </c>
      <c r="B5" s="162">
        <v>130</v>
      </c>
      <c r="C5" s="132" t="s">
        <v>188</v>
      </c>
      <c r="D5" s="131">
        <f t="shared" ref="D5:D9" si="0">B5</f>
        <v>130</v>
      </c>
      <c r="E5" s="124" t="s">
        <v>653</v>
      </c>
      <c r="F5" s="129"/>
      <c r="G5" s="275"/>
      <c r="H5" s="45"/>
      <c r="I5" s="126"/>
      <c r="J5" s="126"/>
      <c r="K5" s="126"/>
      <c r="L5" s="126"/>
      <c r="M5" s="127"/>
    </row>
    <row r="6" spans="1:13" s="38" customFormat="1" ht="17.100000000000001" customHeight="1">
      <c r="A6" s="191">
        <f t="shared" ref="A6:A19" si="1">A5+B6</f>
        <v>166</v>
      </c>
      <c r="B6" s="191">
        <v>6</v>
      </c>
      <c r="C6" s="86" t="s">
        <v>270</v>
      </c>
      <c r="D6" s="89">
        <f t="shared" si="0"/>
        <v>6</v>
      </c>
      <c r="E6" s="67" t="s">
        <v>654</v>
      </c>
      <c r="F6" s="129">
        <v>1.3</v>
      </c>
      <c r="G6" s="275" t="s">
        <v>656</v>
      </c>
      <c r="H6" s="122" t="s">
        <v>672</v>
      </c>
      <c r="I6" s="134"/>
      <c r="J6" s="134" t="s">
        <v>673</v>
      </c>
      <c r="K6" s="134" t="s">
        <v>674</v>
      </c>
      <c r="L6" s="134"/>
      <c r="M6" s="63" t="s">
        <v>675</v>
      </c>
    </row>
    <row r="7" spans="1:13" s="38" customFormat="1" ht="17.100000000000001" customHeight="1">
      <c r="A7" s="162">
        <f t="shared" si="1"/>
        <v>199</v>
      </c>
      <c r="B7" s="162">
        <v>33</v>
      </c>
      <c r="C7" s="132" t="s">
        <v>188</v>
      </c>
      <c r="D7" s="131">
        <f t="shared" si="0"/>
        <v>33</v>
      </c>
      <c r="E7" s="124" t="s">
        <v>340</v>
      </c>
      <c r="F7" s="129"/>
      <c r="G7" s="275"/>
      <c r="H7" s="45"/>
      <c r="I7" s="126"/>
      <c r="J7" s="126"/>
      <c r="K7" s="126"/>
      <c r="L7" s="126"/>
      <c r="M7" s="127"/>
    </row>
    <row r="8" spans="1:13" s="38" customFormat="1" ht="17.100000000000001" customHeight="1">
      <c r="A8" s="191">
        <f t="shared" si="1"/>
        <v>222</v>
      </c>
      <c r="B8" s="191">
        <v>23</v>
      </c>
      <c r="C8" s="142" t="s">
        <v>206</v>
      </c>
      <c r="D8" s="86">
        <f t="shared" si="0"/>
        <v>23</v>
      </c>
      <c r="E8" s="67" t="s">
        <v>655</v>
      </c>
      <c r="F8" s="129">
        <v>1.2</v>
      </c>
      <c r="G8" s="275" t="s">
        <v>657</v>
      </c>
      <c r="H8" s="122" t="s">
        <v>676</v>
      </c>
      <c r="I8" s="134"/>
      <c r="J8" s="134" t="s">
        <v>677</v>
      </c>
      <c r="K8" s="134" t="s">
        <v>678</v>
      </c>
      <c r="L8" s="134"/>
      <c r="M8" s="63" t="s">
        <v>675</v>
      </c>
    </row>
    <row r="9" spans="1:13" s="38" customFormat="1" ht="17.100000000000001" customHeight="1">
      <c r="A9" s="162">
        <f t="shared" si="1"/>
        <v>240</v>
      </c>
      <c r="B9" s="162">
        <v>18</v>
      </c>
      <c r="C9" s="132" t="s">
        <v>188</v>
      </c>
      <c r="D9" s="131">
        <f t="shared" si="0"/>
        <v>18</v>
      </c>
      <c r="E9" s="124" t="s">
        <v>659</v>
      </c>
      <c r="F9" s="129"/>
      <c r="G9" s="275"/>
      <c r="H9" s="45"/>
      <c r="I9" s="126"/>
      <c r="J9" s="126"/>
      <c r="K9" s="126"/>
      <c r="L9" s="126"/>
      <c r="M9" s="127"/>
    </row>
    <row r="10" spans="1:13" s="38" customFormat="1" ht="33" customHeight="1">
      <c r="A10" s="191">
        <f t="shared" si="1"/>
        <v>252</v>
      </c>
      <c r="B10" s="191">
        <v>12</v>
      </c>
      <c r="C10" s="142" t="s">
        <v>211</v>
      </c>
      <c r="D10" s="133">
        <f>B10</f>
        <v>12</v>
      </c>
      <c r="E10" s="124" t="s">
        <v>660</v>
      </c>
      <c r="F10" s="129">
        <v>0.8</v>
      </c>
      <c r="G10" s="275" t="s">
        <v>658</v>
      </c>
      <c r="H10" s="122" t="s">
        <v>679</v>
      </c>
      <c r="I10" s="134"/>
      <c r="J10" s="198" t="s">
        <v>680</v>
      </c>
      <c r="K10" s="134"/>
      <c r="L10" s="134"/>
      <c r="M10" s="63" t="s">
        <v>675</v>
      </c>
    </row>
    <row r="11" spans="1:13" s="38" customFormat="1" ht="17.100000000000001" customHeight="1">
      <c r="A11" s="162">
        <f t="shared" si="1"/>
        <v>280</v>
      </c>
      <c r="B11" s="162">
        <v>28</v>
      </c>
      <c r="C11" s="132" t="s">
        <v>188</v>
      </c>
      <c r="D11" s="131">
        <f>B11</f>
        <v>28</v>
      </c>
      <c r="E11" s="124" t="s">
        <v>661</v>
      </c>
      <c r="F11" s="129"/>
      <c r="G11" s="275"/>
      <c r="H11" s="45"/>
      <c r="I11" s="126"/>
      <c r="J11" s="126"/>
      <c r="K11" s="126"/>
      <c r="L11" s="126"/>
      <c r="M11" s="127"/>
    </row>
    <row r="12" spans="1:13" s="38" customFormat="1" ht="17.100000000000001" customHeight="1">
      <c r="A12" s="205">
        <f t="shared" si="1"/>
        <v>288</v>
      </c>
      <c r="B12" s="205">
        <v>8</v>
      </c>
      <c r="C12" s="144" t="s">
        <v>1094</v>
      </c>
      <c r="D12" s="139">
        <f>B12+B13</f>
        <v>31</v>
      </c>
      <c r="E12" s="124" t="s">
        <v>1075</v>
      </c>
      <c r="F12" s="129"/>
      <c r="G12" s="275"/>
      <c r="H12" s="45"/>
      <c r="I12" s="126"/>
      <c r="J12" s="126"/>
      <c r="K12" s="126"/>
      <c r="L12" s="126"/>
      <c r="M12" s="127"/>
    </row>
    <row r="13" spans="1:13" s="38" customFormat="1" ht="17.100000000000001" customHeight="1">
      <c r="A13" s="191">
        <f t="shared" si="1"/>
        <v>311</v>
      </c>
      <c r="B13" s="191">
        <v>23</v>
      </c>
      <c r="C13" s="142" t="s">
        <v>663</v>
      </c>
      <c r="D13" s="133"/>
      <c r="E13" s="44" t="s">
        <v>664</v>
      </c>
      <c r="F13" s="129">
        <v>1.8</v>
      </c>
      <c r="G13" s="275" t="s">
        <v>662</v>
      </c>
      <c r="H13" s="122" t="s">
        <v>681</v>
      </c>
      <c r="I13" s="134" t="s">
        <v>682</v>
      </c>
      <c r="J13" s="134"/>
      <c r="K13" s="134" t="s">
        <v>683</v>
      </c>
      <c r="L13" s="134" t="s">
        <v>684</v>
      </c>
      <c r="M13" s="63" t="s">
        <v>675</v>
      </c>
    </row>
    <row r="14" spans="1:13" s="38" customFormat="1" ht="17.100000000000001" customHeight="1">
      <c r="A14" s="162">
        <f t="shared" si="1"/>
        <v>431</v>
      </c>
      <c r="B14" s="162">
        <v>120</v>
      </c>
      <c r="C14" s="132" t="s">
        <v>188</v>
      </c>
      <c r="D14" s="131">
        <f>B14</f>
        <v>120</v>
      </c>
      <c r="E14" s="124" t="s">
        <v>647</v>
      </c>
      <c r="F14" s="129"/>
      <c r="G14" s="275"/>
      <c r="H14" s="45"/>
      <c r="I14" s="126"/>
      <c r="J14" s="126"/>
      <c r="K14" s="126"/>
      <c r="L14" s="126"/>
      <c r="M14" s="127"/>
    </row>
    <row r="15" spans="1:13" s="38" customFormat="1" ht="17.100000000000001" customHeight="1">
      <c r="A15" s="205">
        <f t="shared" si="1"/>
        <v>511</v>
      </c>
      <c r="B15" s="205">
        <v>80</v>
      </c>
      <c r="C15" s="144" t="s">
        <v>1093</v>
      </c>
      <c r="D15" s="139">
        <f>B15+B16+B17+B18</f>
        <v>300</v>
      </c>
      <c r="E15" s="124" t="s">
        <v>1090</v>
      </c>
      <c r="F15" s="129"/>
      <c r="G15" s="275"/>
      <c r="H15" s="45"/>
      <c r="I15" s="126"/>
      <c r="J15" s="126"/>
      <c r="K15" s="126"/>
      <c r="L15" s="126"/>
      <c r="M15" s="127"/>
    </row>
    <row r="16" spans="1:13" s="38" customFormat="1" ht="17.100000000000001" customHeight="1">
      <c r="A16" s="205">
        <f t="shared" si="1"/>
        <v>531</v>
      </c>
      <c r="B16" s="205">
        <v>20</v>
      </c>
      <c r="C16" s="144" t="s">
        <v>1093</v>
      </c>
      <c r="D16" s="139"/>
      <c r="E16" s="124" t="s">
        <v>1091</v>
      </c>
      <c r="F16" s="129"/>
      <c r="G16" s="275"/>
      <c r="H16" s="45"/>
      <c r="I16" s="126"/>
      <c r="J16" s="126"/>
      <c r="K16" s="126"/>
      <c r="L16" s="126"/>
      <c r="M16" s="127"/>
    </row>
    <row r="17" spans="1:14" s="38" customFormat="1" ht="17.100000000000001" customHeight="1">
      <c r="A17" s="205">
        <f t="shared" si="1"/>
        <v>571</v>
      </c>
      <c r="B17" s="205">
        <v>40</v>
      </c>
      <c r="C17" s="144" t="s">
        <v>1093</v>
      </c>
      <c r="D17" s="139"/>
      <c r="E17" s="124" t="s">
        <v>1090</v>
      </c>
      <c r="F17" s="129"/>
      <c r="G17" s="275"/>
      <c r="H17" s="45"/>
      <c r="I17" s="126"/>
      <c r="J17" s="126"/>
      <c r="K17" s="126"/>
      <c r="L17" s="126"/>
      <c r="M17" s="127"/>
    </row>
    <row r="18" spans="1:14" s="38" customFormat="1" ht="17.100000000000001" customHeight="1">
      <c r="A18" s="205">
        <f t="shared" si="1"/>
        <v>731</v>
      </c>
      <c r="B18" s="205">
        <v>160</v>
      </c>
      <c r="C18" s="144" t="s">
        <v>1093</v>
      </c>
      <c r="D18" s="139"/>
      <c r="E18" s="124" t="s">
        <v>1092</v>
      </c>
      <c r="F18" s="129"/>
      <c r="G18" s="275"/>
      <c r="H18" s="45"/>
      <c r="I18" s="126"/>
      <c r="J18" s="126"/>
      <c r="K18" s="126"/>
      <c r="L18" s="126"/>
      <c r="M18" s="127"/>
    </row>
    <row r="19" spans="1:14" s="38" customFormat="1" ht="17.100000000000001" customHeight="1">
      <c r="A19" s="207">
        <f t="shared" si="1"/>
        <v>981</v>
      </c>
      <c r="B19" s="207">
        <v>250</v>
      </c>
      <c r="C19" s="144" t="s">
        <v>1093</v>
      </c>
      <c r="D19" s="203">
        <f>B19</f>
        <v>250</v>
      </c>
      <c r="E19" s="146" t="s">
        <v>1089</v>
      </c>
      <c r="F19" s="145">
        <v>80</v>
      </c>
      <c r="G19" s="276"/>
      <c r="H19" s="74"/>
      <c r="I19" s="147"/>
      <c r="J19" s="147"/>
      <c r="K19" s="147"/>
      <c r="L19" s="147"/>
      <c r="M19" s="148"/>
    </row>
    <row r="20" spans="1:14" s="38" customFormat="1" ht="17.100000000000001" customHeight="1">
      <c r="A20" s="188"/>
      <c r="B20" s="188"/>
      <c r="C20" s="124"/>
      <c r="D20" s="188"/>
      <c r="E20" s="124"/>
      <c r="F20" s="129"/>
      <c r="G20" s="124"/>
      <c r="H20" s="45"/>
      <c r="I20" s="126"/>
      <c r="J20" s="126"/>
      <c r="K20" s="126"/>
      <c r="L20" s="126"/>
      <c r="M20" s="127"/>
    </row>
    <row r="21" spans="1:14" s="38" customFormat="1" ht="17.100000000000001" customHeight="1">
      <c r="A21" s="206" t="s">
        <v>974</v>
      </c>
      <c r="E21" s="119"/>
      <c r="F21" s="125"/>
      <c r="G21" s="124"/>
      <c r="H21" s="45"/>
      <c r="I21" s="126"/>
      <c r="J21" s="126"/>
      <c r="K21" s="126"/>
      <c r="L21" s="126"/>
      <c r="M21" s="127"/>
    </row>
    <row r="22" spans="1:14" ht="17.100000000000001" customHeight="1">
      <c r="A22" s="5" t="s">
        <v>22</v>
      </c>
      <c r="E22" s="5"/>
      <c r="F22" s="28"/>
      <c r="N22" s="60"/>
    </row>
    <row r="23" spans="1:14" ht="17.100000000000001" customHeight="1">
      <c r="H23" s="38"/>
      <c r="I23" s="38"/>
      <c r="J23" s="38"/>
      <c r="K23" s="38"/>
      <c r="L23" s="38"/>
      <c r="M23" s="62"/>
    </row>
  </sheetData>
  <phoneticPr fontId="2"/>
  <pageMargins left="0.7" right="0.7" top="0.75" bottom="0.75" header="0.3" footer="0.3"/>
  <pageSetup paperSize="9" orientation="portrait" horizontalDpi="0" verticalDpi="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6205B-93BA-DF4C-8616-3C2A815FB961}">
  <dimension ref="A1:N16"/>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88671875" style="5" customWidth="1"/>
    <col min="8" max="8" width="17.6640625" style="5" customWidth="1"/>
    <col min="9" max="10" width="15.5546875" style="5" customWidth="1"/>
    <col min="11" max="11" width="16.33203125" style="5" customWidth="1"/>
    <col min="12" max="12" width="15.6640625" style="5" customWidth="1"/>
    <col min="13" max="13" width="14.109375" style="60" customWidth="1"/>
    <col min="14" max="16384" width="10.6640625" style="5"/>
  </cols>
  <sheetData>
    <row r="1" spans="1:14" ht="17.100000000000001" customHeight="1">
      <c r="A1" s="1"/>
      <c r="B1" s="2"/>
      <c r="C1" s="167" t="s">
        <v>1263</v>
      </c>
      <c r="D1" s="167" t="s">
        <v>667</v>
      </c>
      <c r="E1" s="167" t="s">
        <v>687</v>
      </c>
      <c r="F1" s="47" t="s">
        <v>686</v>
      </c>
      <c r="G1" s="36" t="s">
        <v>652</v>
      </c>
      <c r="H1" s="38"/>
      <c r="I1" s="38"/>
      <c r="J1" s="38"/>
      <c r="K1" s="38"/>
      <c r="L1" s="38"/>
      <c r="M1" s="62"/>
    </row>
    <row r="2" spans="1:14" ht="17.100000000000001" customHeight="1">
      <c r="A2" s="1"/>
      <c r="B2" s="6"/>
      <c r="C2" s="167" t="s">
        <v>685</v>
      </c>
      <c r="D2" s="204" t="s">
        <v>671</v>
      </c>
      <c r="E2" s="168" t="s">
        <v>688</v>
      </c>
      <c r="F2" s="48" t="s">
        <v>132</v>
      </c>
      <c r="G2" s="25" t="s">
        <v>650</v>
      </c>
      <c r="H2" s="38"/>
      <c r="I2" s="38"/>
      <c r="J2" s="38"/>
      <c r="K2" s="38"/>
      <c r="L2" s="38"/>
      <c r="M2" s="62"/>
    </row>
    <row r="3" spans="1:14"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4" s="38" customFormat="1" ht="17.100000000000001" customHeight="1">
      <c r="A4" s="162">
        <f>B4</f>
        <v>10</v>
      </c>
      <c r="B4" s="162">
        <v>10</v>
      </c>
      <c r="C4" s="132" t="s">
        <v>182</v>
      </c>
      <c r="D4" s="162">
        <f>B4</f>
        <v>10</v>
      </c>
      <c r="E4" s="124" t="s">
        <v>568</v>
      </c>
      <c r="F4" s="129"/>
      <c r="G4" s="275"/>
      <c r="H4" s="45"/>
      <c r="I4" s="126"/>
      <c r="J4" s="126"/>
      <c r="K4" s="126"/>
      <c r="L4" s="126"/>
      <c r="M4" s="127"/>
    </row>
    <row r="5" spans="1:14" s="38" customFormat="1" ht="17.100000000000001" customHeight="1">
      <c r="A5" s="191">
        <f>A4+B5</f>
        <v>15</v>
      </c>
      <c r="B5" s="191">
        <v>5</v>
      </c>
      <c r="C5" s="142" t="s">
        <v>689</v>
      </c>
      <c r="D5" s="191">
        <f>B5</f>
        <v>5</v>
      </c>
      <c r="E5" s="124" t="s">
        <v>690</v>
      </c>
      <c r="F5" s="129">
        <v>7.0000000000000007E-2</v>
      </c>
      <c r="G5" s="275"/>
      <c r="H5" s="45"/>
      <c r="I5" s="126"/>
      <c r="J5" s="126"/>
      <c r="K5" s="126"/>
      <c r="L5" s="126"/>
      <c r="M5" s="127"/>
    </row>
    <row r="6" spans="1:14" s="38" customFormat="1" ht="17.100000000000001" customHeight="1">
      <c r="A6" s="162">
        <f t="shared" ref="A6:A11" si="0">A5+B6</f>
        <v>25</v>
      </c>
      <c r="B6" s="162">
        <v>10</v>
      </c>
      <c r="C6" s="132" t="s">
        <v>182</v>
      </c>
      <c r="D6" s="162">
        <f>B6</f>
        <v>10</v>
      </c>
      <c r="E6" s="124" t="s">
        <v>315</v>
      </c>
      <c r="F6" s="129"/>
      <c r="G6" s="275"/>
      <c r="H6" s="45"/>
      <c r="I6" s="126"/>
      <c r="J6" s="126"/>
      <c r="K6" s="126"/>
      <c r="L6" s="126"/>
      <c r="M6" s="127"/>
    </row>
    <row r="7" spans="1:14" s="38" customFormat="1" ht="17.100000000000001" customHeight="1">
      <c r="A7" s="162">
        <f t="shared" si="0"/>
        <v>185</v>
      </c>
      <c r="B7" s="162">
        <v>160</v>
      </c>
      <c r="C7" s="132" t="s">
        <v>188</v>
      </c>
      <c r="D7" s="131">
        <f t="shared" ref="D7:D9" si="1">B7</f>
        <v>160</v>
      </c>
      <c r="E7" s="124" t="s">
        <v>340</v>
      </c>
      <c r="F7" s="129"/>
      <c r="G7" s="275"/>
      <c r="H7" s="45"/>
      <c r="I7" s="126"/>
      <c r="J7" s="126"/>
      <c r="K7" s="126"/>
      <c r="L7" s="126"/>
      <c r="M7" s="127"/>
    </row>
    <row r="8" spans="1:14" s="38" customFormat="1" ht="17.100000000000001" customHeight="1">
      <c r="A8" s="191">
        <f t="shared" si="0"/>
        <v>213</v>
      </c>
      <c r="B8" s="191">
        <v>28</v>
      </c>
      <c r="C8" s="142" t="s">
        <v>206</v>
      </c>
      <c r="D8" s="86">
        <f t="shared" si="1"/>
        <v>28</v>
      </c>
      <c r="E8" s="67" t="s">
        <v>691</v>
      </c>
      <c r="F8" s="129">
        <v>0.8</v>
      </c>
      <c r="G8" s="275"/>
      <c r="H8" s="45"/>
      <c r="I8" s="126"/>
      <c r="J8" s="126"/>
      <c r="K8" s="126"/>
      <c r="L8" s="126"/>
      <c r="M8" s="127"/>
    </row>
    <row r="9" spans="1:14" s="38" customFormat="1" ht="17.100000000000001" customHeight="1">
      <c r="A9" s="162">
        <f t="shared" si="0"/>
        <v>433</v>
      </c>
      <c r="B9" s="162">
        <v>220</v>
      </c>
      <c r="C9" s="132" t="s">
        <v>188</v>
      </c>
      <c r="D9" s="131">
        <f t="shared" si="1"/>
        <v>220</v>
      </c>
      <c r="E9" s="124" t="s">
        <v>659</v>
      </c>
      <c r="F9" s="129"/>
      <c r="G9" s="275"/>
      <c r="H9" s="45"/>
      <c r="I9" s="126"/>
      <c r="J9" s="126"/>
      <c r="K9" s="126"/>
      <c r="L9" s="126"/>
      <c r="M9" s="127"/>
    </row>
    <row r="10" spans="1:14" s="208" customFormat="1" ht="33" customHeight="1">
      <c r="A10" s="191">
        <f t="shared" si="0"/>
        <v>447</v>
      </c>
      <c r="B10" s="191">
        <v>14</v>
      </c>
      <c r="C10" s="142" t="s">
        <v>211</v>
      </c>
      <c r="D10" s="133">
        <f>B10</f>
        <v>14</v>
      </c>
      <c r="E10" s="124" t="s">
        <v>692</v>
      </c>
      <c r="F10" s="129">
        <v>0.4</v>
      </c>
      <c r="G10" s="275" t="s">
        <v>693</v>
      </c>
      <c r="H10" s="135" t="s">
        <v>694</v>
      </c>
      <c r="I10" s="136" t="s">
        <v>695</v>
      </c>
      <c r="J10" s="137" t="s">
        <v>697</v>
      </c>
      <c r="K10" s="136" t="s">
        <v>696</v>
      </c>
      <c r="L10" s="136"/>
      <c r="M10" s="63" t="s">
        <v>675</v>
      </c>
    </row>
    <row r="11" spans="1:14" s="38" customFormat="1" ht="17.100000000000001" customHeight="1">
      <c r="A11" s="162">
        <f t="shared" si="0"/>
        <v>465</v>
      </c>
      <c r="B11" s="162">
        <v>18</v>
      </c>
      <c r="C11" s="132" t="s">
        <v>188</v>
      </c>
      <c r="D11" s="131">
        <f>B11</f>
        <v>18</v>
      </c>
      <c r="E11" s="124" t="s">
        <v>661</v>
      </c>
      <c r="F11" s="129"/>
      <c r="G11" s="275"/>
      <c r="H11" s="45"/>
      <c r="I11" s="126"/>
      <c r="J11" s="126"/>
      <c r="K11" s="126"/>
      <c r="L11" s="126"/>
      <c r="M11" s="127"/>
    </row>
    <row r="12" spans="1:14" s="38" customFormat="1" ht="17.100000000000001" customHeight="1">
      <c r="A12" s="207"/>
      <c r="B12" s="207"/>
      <c r="C12" s="202" t="s">
        <v>1085</v>
      </c>
      <c r="D12" s="203">
        <f>B12</f>
        <v>0</v>
      </c>
      <c r="E12" s="146" t="s">
        <v>1089</v>
      </c>
      <c r="F12" s="145"/>
      <c r="G12" s="276"/>
      <c r="H12" s="74"/>
      <c r="I12" s="147"/>
      <c r="J12" s="147"/>
      <c r="K12" s="147"/>
      <c r="L12" s="147"/>
      <c r="M12" s="148"/>
    </row>
    <row r="13" spans="1:14" s="38" customFormat="1" ht="17.100000000000001" customHeight="1">
      <c r="A13" s="188"/>
      <c r="B13" s="188"/>
      <c r="C13" s="124"/>
      <c r="D13" s="188"/>
      <c r="E13" s="124"/>
      <c r="F13" s="129"/>
      <c r="G13" s="124"/>
      <c r="H13" s="45"/>
      <c r="I13" s="126"/>
      <c r="J13" s="126"/>
      <c r="K13" s="126"/>
      <c r="L13" s="126"/>
      <c r="M13" s="127"/>
    </row>
    <row r="14" spans="1:14" s="38" customFormat="1" ht="17.100000000000001" customHeight="1">
      <c r="A14" s="206" t="s">
        <v>974</v>
      </c>
      <c r="E14" s="119"/>
      <c r="F14" s="125"/>
      <c r="G14" s="124"/>
      <c r="H14" s="45"/>
      <c r="I14" s="126"/>
      <c r="J14" s="126"/>
      <c r="K14" s="126"/>
      <c r="L14" s="126"/>
      <c r="M14" s="127"/>
    </row>
    <row r="15" spans="1:14" ht="17.100000000000001" customHeight="1">
      <c r="A15" s="5" t="s">
        <v>22</v>
      </c>
      <c r="E15" s="5"/>
      <c r="F15" s="28"/>
      <c r="N15" s="60"/>
    </row>
    <row r="16" spans="1:14" ht="17.100000000000001" customHeight="1">
      <c r="H16" s="38"/>
      <c r="I16" s="38"/>
      <c r="J16" s="38"/>
      <c r="K16" s="38"/>
      <c r="L16" s="38"/>
      <c r="M16" s="62"/>
    </row>
  </sheetData>
  <phoneticPr fontId="2"/>
  <pageMargins left="0.7" right="0.7" top="0.75" bottom="0.75" header="0.3" footer="0.3"/>
  <pageSetup paperSize="9" orientation="portrait" horizontalDpi="0" verticalDpi="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EC75F-5997-5240-8BAB-CA9616C822CE}">
  <dimension ref="A1:N27"/>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5546875" style="5" customWidth="1"/>
    <col min="8" max="8" width="17.6640625" style="5" customWidth="1"/>
    <col min="9" max="10" width="15.5546875" style="5" customWidth="1"/>
    <col min="11" max="11" width="16.33203125" style="5" customWidth="1"/>
    <col min="12" max="12" width="15.6640625" style="5" customWidth="1"/>
    <col min="13" max="13" width="14.109375" style="60" customWidth="1"/>
    <col min="14" max="16384" width="10.6640625" style="5"/>
  </cols>
  <sheetData>
    <row r="1" spans="1:13" ht="17.100000000000001" customHeight="1">
      <c r="A1" s="1"/>
      <c r="B1" s="2"/>
      <c r="C1" s="167" t="s">
        <v>701</v>
      </c>
      <c r="D1" s="167" t="s">
        <v>667</v>
      </c>
      <c r="E1" s="167" t="s">
        <v>699</v>
      </c>
      <c r="F1" s="47" t="s">
        <v>55</v>
      </c>
      <c r="G1" s="36" t="s">
        <v>652</v>
      </c>
      <c r="H1" s="38"/>
      <c r="I1" s="38"/>
      <c r="J1" s="38"/>
      <c r="K1" s="38"/>
      <c r="L1" s="38"/>
      <c r="M1" s="62"/>
    </row>
    <row r="2" spans="1:13" ht="17.100000000000001" customHeight="1">
      <c r="A2" s="1"/>
      <c r="B2" s="6"/>
      <c r="C2" s="167" t="s">
        <v>698</v>
      </c>
      <c r="D2" s="204" t="s">
        <v>702</v>
      </c>
      <c r="E2" s="168" t="s">
        <v>700</v>
      </c>
      <c r="F2" s="48" t="s">
        <v>814</v>
      </c>
      <c r="G2" s="25" t="s">
        <v>650</v>
      </c>
      <c r="M2" s="5"/>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s="38" customFormat="1" ht="17.100000000000001" customHeight="1">
      <c r="A4" s="131">
        <f>B4</f>
        <v>35</v>
      </c>
      <c r="B4" s="131">
        <v>35</v>
      </c>
      <c r="C4" s="132" t="s">
        <v>188</v>
      </c>
      <c r="D4" s="131">
        <f>B4</f>
        <v>35</v>
      </c>
      <c r="E4" s="124" t="s">
        <v>315</v>
      </c>
      <c r="F4" s="125"/>
      <c r="G4" s="275"/>
      <c r="H4" s="45"/>
      <c r="I4" s="126"/>
      <c r="J4" s="160"/>
      <c r="K4" s="126"/>
      <c r="L4" s="126"/>
      <c r="M4" s="127"/>
    </row>
    <row r="5" spans="1:13" s="38" customFormat="1" ht="17.100000000000001" customHeight="1">
      <c r="A5" s="133">
        <f>A4+B5</f>
        <v>37</v>
      </c>
      <c r="B5" s="133">
        <v>2</v>
      </c>
      <c r="C5" s="142" t="s">
        <v>470</v>
      </c>
      <c r="D5" s="133">
        <f t="shared" ref="D5:D6" si="0">B5</f>
        <v>2</v>
      </c>
      <c r="E5" s="124" t="s">
        <v>819</v>
      </c>
      <c r="F5" s="125"/>
      <c r="G5" s="275"/>
      <c r="H5" s="45"/>
      <c r="I5" s="126"/>
      <c r="J5" s="160"/>
      <c r="K5" s="126"/>
      <c r="L5" s="126"/>
      <c r="M5" s="127"/>
    </row>
    <row r="6" spans="1:13" s="38" customFormat="1" ht="17.100000000000001" customHeight="1">
      <c r="A6" s="131">
        <f>A5+B6</f>
        <v>44</v>
      </c>
      <c r="B6" s="131">
        <v>7</v>
      </c>
      <c r="C6" s="132" t="s">
        <v>188</v>
      </c>
      <c r="D6" s="131">
        <f t="shared" si="0"/>
        <v>7</v>
      </c>
      <c r="E6" s="124" t="s">
        <v>315</v>
      </c>
      <c r="F6" s="125"/>
      <c r="G6" s="275"/>
      <c r="H6" s="45"/>
      <c r="I6" s="126"/>
      <c r="J6" s="160"/>
      <c r="K6" s="126"/>
      <c r="L6" s="126"/>
      <c r="M6" s="127"/>
    </row>
    <row r="7" spans="1:13" s="38" customFormat="1" ht="17.100000000000001" customHeight="1">
      <c r="A7" s="131">
        <f>A6+B7</f>
        <v>104</v>
      </c>
      <c r="B7" s="162">
        <v>60</v>
      </c>
      <c r="C7" s="132" t="s">
        <v>182</v>
      </c>
      <c r="D7" s="162">
        <f t="shared" ref="D7:D12" si="1">B7</f>
        <v>60</v>
      </c>
      <c r="E7" s="124" t="s">
        <v>340</v>
      </c>
      <c r="F7" s="129"/>
      <c r="G7" s="275"/>
      <c r="H7" s="45"/>
      <c r="I7" s="126"/>
      <c r="J7" s="126"/>
      <c r="K7" s="126"/>
      <c r="L7" s="126"/>
      <c r="M7" s="127"/>
    </row>
    <row r="8" spans="1:13" s="38" customFormat="1" ht="17.100000000000001" customHeight="1">
      <c r="A8" s="191">
        <f>A7+B8</f>
        <v>117</v>
      </c>
      <c r="B8" s="191">
        <v>13</v>
      </c>
      <c r="C8" s="142" t="s">
        <v>67</v>
      </c>
      <c r="D8" s="191">
        <f t="shared" si="1"/>
        <v>13</v>
      </c>
      <c r="E8" s="124" t="s">
        <v>703</v>
      </c>
      <c r="F8" s="129">
        <v>1</v>
      </c>
      <c r="G8" s="275"/>
      <c r="H8" s="45"/>
      <c r="I8" s="126"/>
      <c r="J8" s="126"/>
      <c r="K8" s="126"/>
      <c r="L8" s="126"/>
      <c r="M8" s="127"/>
    </row>
    <row r="9" spans="1:13" s="38" customFormat="1" ht="17.100000000000001" customHeight="1">
      <c r="A9" s="162">
        <f t="shared" ref="A9:A22" si="2">A8+B9</f>
        <v>207</v>
      </c>
      <c r="B9" s="162">
        <v>90</v>
      </c>
      <c r="C9" s="132" t="s">
        <v>182</v>
      </c>
      <c r="D9" s="162">
        <f t="shared" si="1"/>
        <v>90</v>
      </c>
      <c r="E9" s="124" t="s">
        <v>704</v>
      </c>
      <c r="F9" s="129"/>
      <c r="G9" s="275"/>
      <c r="H9" s="45"/>
      <c r="I9" s="126"/>
      <c r="J9" s="126"/>
      <c r="K9" s="126"/>
      <c r="L9" s="126"/>
      <c r="M9" s="127"/>
    </row>
    <row r="10" spans="1:13" s="38" customFormat="1" ht="17.100000000000001" customHeight="1">
      <c r="A10" s="191">
        <f>A9+B10</f>
        <v>213</v>
      </c>
      <c r="B10" s="191">
        <v>6</v>
      </c>
      <c r="C10" s="86" t="s">
        <v>270</v>
      </c>
      <c r="D10" s="191">
        <f t="shared" si="1"/>
        <v>6</v>
      </c>
      <c r="E10" s="124" t="s">
        <v>703</v>
      </c>
      <c r="F10" s="129">
        <v>0.3</v>
      </c>
      <c r="G10" s="275"/>
      <c r="H10" s="45"/>
      <c r="I10" s="126"/>
      <c r="J10" s="126"/>
      <c r="K10" s="126"/>
      <c r="L10" s="126"/>
      <c r="M10" s="127"/>
    </row>
    <row r="11" spans="1:13" s="38" customFormat="1" ht="17.100000000000001" customHeight="1">
      <c r="A11" s="162">
        <f t="shared" ref="A11:A13" si="3">A10+B11</f>
        <v>343</v>
      </c>
      <c r="B11" s="162">
        <v>130</v>
      </c>
      <c r="C11" s="132" t="s">
        <v>182</v>
      </c>
      <c r="D11" s="162">
        <f t="shared" si="1"/>
        <v>130</v>
      </c>
      <c r="E11" s="124" t="s">
        <v>704</v>
      </c>
      <c r="F11" s="129"/>
      <c r="G11" s="275"/>
      <c r="H11" s="45"/>
      <c r="I11" s="126"/>
      <c r="J11" s="126"/>
      <c r="K11" s="126"/>
      <c r="L11" s="126"/>
      <c r="M11" s="127"/>
    </row>
    <row r="12" spans="1:13" s="38" customFormat="1" ht="17.100000000000001" customHeight="1">
      <c r="A12" s="166">
        <f t="shared" si="3"/>
        <v>349</v>
      </c>
      <c r="B12" s="166">
        <v>6</v>
      </c>
      <c r="C12" s="84" t="s">
        <v>705</v>
      </c>
      <c r="D12" s="166">
        <f t="shared" si="1"/>
        <v>6</v>
      </c>
      <c r="E12" s="124" t="s">
        <v>706</v>
      </c>
      <c r="F12" s="129">
        <v>0.3</v>
      </c>
      <c r="G12" s="275"/>
      <c r="H12" s="45"/>
      <c r="I12" s="126"/>
      <c r="J12" s="126"/>
      <c r="K12" s="126"/>
      <c r="L12" s="126"/>
      <c r="M12" s="127"/>
    </row>
    <row r="13" spans="1:13" s="38" customFormat="1" ht="17.100000000000001" customHeight="1">
      <c r="A13" s="162">
        <f t="shared" si="3"/>
        <v>379</v>
      </c>
      <c r="B13" s="162">
        <v>30</v>
      </c>
      <c r="C13" s="132" t="s">
        <v>188</v>
      </c>
      <c r="D13" s="131">
        <f t="shared" ref="D13:D17" si="4">B13</f>
        <v>30</v>
      </c>
      <c r="E13" s="124" t="s">
        <v>340</v>
      </c>
      <c r="F13" s="129"/>
      <c r="G13" s="275"/>
      <c r="H13" s="169"/>
      <c r="I13" s="149"/>
      <c r="J13" s="150"/>
      <c r="K13" s="149"/>
      <c r="L13" s="149"/>
    </row>
    <row r="14" spans="1:13" s="38" customFormat="1" ht="17.100000000000001" customHeight="1">
      <c r="A14" s="191">
        <f t="shared" si="2"/>
        <v>403</v>
      </c>
      <c r="B14" s="191">
        <v>24</v>
      </c>
      <c r="C14" s="142" t="s">
        <v>206</v>
      </c>
      <c r="D14" s="86">
        <f t="shared" si="4"/>
        <v>24</v>
      </c>
      <c r="E14" s="67" t="s">
        <v>707</v>
      </c>
      <c r="F14" s="129">
        <v>1.3</v>
      </c>
      <c r="G14" s="275"/>
    </row>
    <row r="15" spans="1:13" s="38" customFormat="1" ht="17.100000000000001" customHeight="1">
      <c r="A15" s="162">
        <f>A14+B15</f>
        <v>443</v>
      </c>
      <c r="B15" s="162">
        <v>40</v>
      </c>
      <c r="C15" s="132" t="s">
        <v>188</v>
      </c>
      <c r="D15" s="131">
        <f t="shared" ref="D15" si="5">B15</f>
        <v>40</v>
      </c>
      <c r="E15" s="124" t="s">
        <v>340</v>
      </c>
      <c r="F15" s="129"/>
      <c r="G15" s="275"/>
    </row>
    <row r="16" spans="1:13" s="38" customFormat="1" ht="17.100000000000001" customHeight="1">
      <c r="A16" s="191">
        <f>A15+B16</f>
        <v>447</v>
      </c>
      <c r="B16" s="191">
        <v>4</v>
      </c>
      <c r="C16" s="142" t="s">
        <v>278</v>
      </c>
      <c r="D16" s="191">
        <f>B16</f>
        <v>4</v>
      </c>
      <c r="E16" s="124" t="s">
        <v>809</v>
      </c>
      <c r="F16" s="129">
        <v>0.2</v>
      </c>
      <c r="G16" s="275"/>
    </row>
    <row r="17" spans="1:14" s="38" customFormat="1" ht="17.100000000000001" customHeight="1">
      <c r="A17" s="162">
        <f>A16+B17</f>
        <v>477</v>
      </c>
      <c r="B17" s="162">
        <v>30</v>
      </c>
      <c r="C17" s="132" t="s">
        <v>188</v>
      </c>
      <c r="D17" s="131">
        <f t="shared" si="4"/>
        <v>30</v>
      </c>
      <c r="E17" s="124" t="s">
        <v>659</v>
      </c>
      <c r="F17" s="129"/>
      <c r="G17" s="275"/>
    </row>
    <row r="18" spans="1:14" s="38" customFormat="1" ht="17.100000000000001" customHeight="1">
      <c r="A18" s="191">
        <f t="shared" si="2"/>
        <v>485</v>
      </c>
      <c r="B18" s="191">
        <v>8</v>
      </c>
      <c r="C18" s="142" t="s">
        <v>708</v>
      </c>
      <c r="D18" s="133">
        <f>B18</f>
        <v>8</v>
      </c>
      <c r="E18" s="124" t="s">
        <v>709</v>
      </c>
      <c r="F18" s="129">
        <v>0.6</v>
      </c>
      <c r="G18" s="275"/>
    </row>
    <row r="19" spans="1:14" s="38" customFormat="1" ht="17.100000000000001" customHeight="1">
      <c r="A19" s="162">
        <f t="shared" si="2"/>
        <v>610</v>
      </c>
      <c r="B19" s="162">
        <v>125</v>
      </c>
      <c r="C19" s="132" t="s">
        <v>188</v>
      </c>
      <c r="D19" s="131">
        <f>B19</f>
        <v>125</v>
      </c>
      <c r="E19" s="124" t="s">
        <v>340</v>
      </c>
      <c r="F19" s="129"/>
      <c r="G19" s="275"/>
    </row>
    <row r="20" spans="1:14" s="208" customFormat="1" ht="17.100000000000001" customHeight="1">
      <c r="A20" s="191">
        <f>A19+B20</f>
        <v>632</v>
      </c>
      <c r="B20" s="191">
        <v>22</v>
      </c>
      <c r="C20" s="142" t="s">
        <v>211</v>
      </c>
      <c r="D20" s="133">
        <f>B20</f>
        <v>22</v>
      </c>
      <c r="E20" s="124" t="s">
        <v>710</v>
      </c>
      <c r="F20" s="129">
        <v>1.3</v>
      </c>
      <c r="G20" s="275" t="s">
        <v>813</v>
      </c>
      <c r="H20" s="229" t="s">
        <v>815</v>
      </c>
      <c r="I20" s="229" t="s">
        <v>816</v>
      </c>
      <c r="J20" s="229" t="s">
        <v>817</v>
      </c>
      <c r="K20" s="229" t="s">
        <v>818</v>
      </c>
      <c r="L20" s="229"/>
      <c r="M20" s="63" t="s">
        <v>675</v>
      </c>
    </row>
    <row r="21" spans="1:14" s="38" customFormat="1" ht="17.100000000000001" customHeight="1">
      <c r="A21" s="162">
        <f t="shared" si="2"/>
        <v>762</v>
      </c>
      <c r="B21" s="162">
        <v>130</v>
      </c>
      <c r="C21" s="132" t="s">
        <v>188</v>
      </c>
      <c r="D21" s="131">
        <f>B21</f>
        <v>130</v>
      </c>
      <c r="E21" s="124" t="s">
        <v>704</v>
      </c>
      <c r="F21" s="129"/>
      <c r="G21" s="275"/>
    </row>
    <row r="22" spans="1:14" s="38" customFormat="1" ht="17.100000000000001" customHeight="1">
      <c r="A22" s="205">
        <f t="shared" si="2"/>
        <v>912</v>
      </c>
      <c r="B22" s="205">
        <v>150</v>
      </c>
      <c r="C22" s="144" t="s">
        <v>1088</v>
      </c>
      <c r="D22" s="139">
        <f>B22</f>
        <v>150</v>
      </c>
      <c r="E22" s="124" t="s">
        <v>1086</v>
      </c>
      <c r="F22" s="129"/>
      <c r="G22" s="275"/>
    </row>
    <row r="23" spans="1:14" s="38" customFormat="1" ht="17.100000000000001" customHeight="1">
      <c r="A23" s="211"/>
      <c r="B23" s="211"/>
      <c r="C23" s="212" t="s">
        <v>581</v>
      </c>
      <c r="D23" s="213"/>
      <c r="E23" s="146"/>
      <c r="F23" s="145"/>
      <c r="G23" s="276"/>
    </row>
    <row r="24" spans="1:14" s="38" customFormat="1" ht="17.100000000000001" customHeight="1">
      <c r="A24" s="188"/>
      <c r="B24" s="188"/>
      <c r="C24" s="124"/>
      <c r="D24" s="188"/>
      <c r="E24" s="124"/>
      <c r="F24" s="129"/>
      <c r="G24" s="124"/>
      <c r="H24" s="45"/>
      <c r="I24" s="126"/>
      <c r="J24" s="126"/>
      <c r="K24" s="126"/>
      <c r="L24" s="126"/>
      <c r="M24" s="127"/>
    </row>
    <row r="25" spans="1:14" s="38" customFormat="1" ht="17.100000000000001" customHeight="1">
      <c r="A25" s="206" t="s">
        <v>974</v>
      </c>
      <c r="E25" s="119"/>
      <c r="F25" s="125"/>
      <c r="G25" s="124"/>
      <c r="H25" s="45"/>
      <c r="I25" s="126"/>
      <c r="J25" s="126"/>
      <c r="K25" s="126"/>
      <c r="L25" s="126"/>
      <c r="M25" s="127"/>
    </row>
    <row r="26" spans="1:14" ht="17.100000000000001" customHeight="1">
      <c r="A26" s="5" t="s">
        <v>22</v>
      </c>
      <c r="E26" s="5"/>
      <c r="F26" s="28"/>
      <c r="N26" s="60"/>
    </row>
    <row r="27" spans="1:14" ht="17.100000000000001" customHeight="1">
      <c r="H27" s="38"/>
      <c r="I27" s="38"/>
      <c r="J27" s="38"/>
      <c r="K27" s="38"/>
      <c r="L27" s="38"/>
      <c r="M27" s="62"/>
    </row>
  </sheetData>
  <phoneticPr fontId="2"/>
  <pageMargins left="0.7" right="0.7" top="0.75" bottom="0.75" header="0.3" footer="0.3"/>
  <pageSetup paperSize="9" orientation="portrait" horizontalDpi="0" verticalDpi="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179A9-364E-9847-83FD-9E2EB8A02EDD}">
  <dimension ref="A1:N18"/>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0.88671875" style="5" customWidth="1"/>
    <col min="8" max="8" width="17.6640625" style="5" customWidth="1"/>
    <col min="9" max="10" width="15.5546875" style="5" customWidth="1"/>
    <col min="11" max="11" width="16.33203125" style="5" customWidth="1"/>
    <col min="12" max="12" width="15.6640625" style="5" customWidth="1"/>
    <col min="13" max="13" width="14.109375" style="60" customWidth="1"/>
    <col min="14" max="16384" width="10.6640625" style="5"/>
  </cols>
  <sheetData>
    <row r="1" spans="1:13" ht="17.100000000000001" customHeight="1">
      <c r="A1" s="1"/>
      <c r="B1" s="2"/>
      <c r="C1" s="167" t="s">
        <v>713</v>
      </c>
      <c r="D1" s="167" t="s">
        <v>667</v>
      </c>
      <c r="E1" s="167" t="s">
        <v>714</v>
      </c>
      <c r="F1" s="47"/>
      <c r="G1" s="36"/>
      <c r="H1" s="38"/>
      <c r="I1" s="38"/>
      <c r="J1" s="38"/>
      <c r="K1" s="38"/>
      <c r="L1" s="38"/>
      <c r="M1" s="62"/>
    </row>
    <row r="2" spans="1:13" ht="17.100000000000001" customHeight="1">
      <c r="A2" s="1"/>
      <c r="B2" s="6"/>
      <c r="C2" s="167" t="s">
        <v>711</v>
      </c>
      <c r="D2" s="204" t="s">
        <v>712</v>
      </c>
      <c r="E2" s="168" t="s">
        <v>715</v>
      </c>
      <c r="F2" s="48"/>
      <c r="G2" s="25"/>
      <c r="M2" s="5"/>
    </row>
    <row r="3" spans="1:13" ht="17.100000000000001" customHeight="1">
      <c r="A3" s="8" t="s">
        <v>2</v>
      </c>
      <c r="B3" s="9" t="s">
        <v>3</v>
      </c>
      <c r="C3" s="8" t="s">
        <v>4</v>
      </c>
      <c r="D3" s="8" t="s">
        <v>5</v>
      </c>
      <c r="E3" s="8" t="s">
        <v>6</v>
      </c>
      <c r="F3" s="49" t="s">
        <v>7</v>
      </c>
      <c r="G3" s="274" t="s">
        <v>8</v>
      </c>
      <c r="M3" s="5"/>
    </row>
    <row r="4" spans="1:13" s="38" customFormat="1" ht="17.100000000000001" customHeight="1">
      <c r="A4" s="162">
        <f>B4</f>
        <v>150</v>
      </c>
      <c r="B4" s="162">
        <v>150</v>
      </c>
      <c r="C4" s="132" t="s">
        <v>182</v>
      </c>
      <c r="D4" s="162">
        <f>B4</f>
        <v>150</v>
      </c>
      <c r="E4" s="124" t="s">
        <v>340</v>
      </c>
      <c r="F4" s="129"/>
      <c r="G4" s="275"/>
    </row>
    <row r="5" spans="1:13" s="38" customFormat="1" ht="17.100000000000001" customHeight="1">
      <c r="A5" s="191">
        <f>A4+B5</f>
        <v>158</v>
      </c>
      <c r="B5" s="191">
        <v>8</v>
      </c>
      <c r="C5" s="142" t="s">
        <v>67</v>
      </c>
      <c r="D5" s="191">
        <f>B5</f>
        <v>8</v>
      </c>
      <c r="E5" s="124" t="s">
        <v>716</v>
      </c>
      <c r="F5" s="129">
        <v>1.2</v>
      </c>
      <c r="G5" s="275"/>
    </row>
    <row r="6" spans="1:13" s="38" customFormat="1" ht="17.100000000000001" customHeight="1" thickBot="1">
      <c r="A6" s="209">
        <f t="shared" ref="A6:A12" si="0">A5+B6</f>
        <v>248</v>
      </c>
      <c r="B6" s="209">
        <v>90</v>
      </c>
      <c r="C6" s="210" t="s">
        <v>182</v>
      </c>
      <c r="D6" s="209">
        <f>B6</f>
        <v>90</v>
      </c>
      <c r="E6" s="124" t="s">
        <v>717</v>
      </c>
      <c r="F6" s="129"/>
      <c r="G6" s="275"/>
    </row>
    <row r="7" spans="1:13" s="38" customFormat="1" ht="17.100000000000001" customHeight="1">
      <c r="A7" s="162">
        <f>A6+B7</f>
        <v>258</v>
      </c>
      <c r="B7" s="162">
        <v>10</v>
      </c>
      <c r="C7" s="132" t="s">
        <v>188</v>
      </c>
      <c r="D7" s="131">
        <f t="shared" ref="D7:D9" si="1">B7</f>
        <v>10</v>
      </c>
      <c r="E7" s="124" t="s">
        <v>340</v>
      </c>
      <c r="F7" s="129"/>
      <c r="G7" s="275"/>
    </row>
    <row r="8" spans="1:13" s="38" customFormat="1" ht="17.100000000000001" customHeight="1">
      <c r="A8" s="191">
        <f t="shared" si="0"/>
        <v>288</v>
      </c>
      <c r="B8" s="191">
        <v>30</v>
      </c>
      <c r="C8" s="142" t="s">
        <v>206</v>
      </c>
      <c r="D8" s="86">
        <f t="shared" si="1"/>
        <v>30</v>
      </c>
      <c r="E8" s="67" t="s">
        <v>718</v>
      </c>
      <c r="F8" s="129">
        <v>1.4</v>
      </c>
      <c r="G8" s="275"/>
    </row>
    <row r="9" spans="1:13" s="38" customFormat="1" ht="17.100000000000001" customHeight="1" thickBot="1">
      <c r="A9" s="209">
        <f t="shared" si="0"/>
        <v>358</v>
      </c>
      <c r="B9" s="209">
        <v>70</v>
      </c>
      <c r="C9" s="210" t="s">
        <v>188</v>
      </c>
      <c r="D9" s="197">
        <f t="shared" si="1"/>
        <v>70</v>
      </c>
      <c r="E9" s="124" t="s">
        <v>719</v>
      </c>
      <c r="F9" s="129"/>
      <c r="G9" s="275"/>
    </row>
    <row r="10" spans="1:13" s="38" customFormat="1" ht="17.100000000000001" customHeight="1">
      <c r="A10" s="162">
        <f>A9+B10</f>
        <v>408</v>
      </c>
      <c r="B10" s="162">
        <v>50</v>
      </c>
      <c r="C10" s="132" t="s">
        <v>188</v>
      </c>
      <c r="D10" s="131">
        <f>B10</f>
        <v>50</v>
      </c>
      <c r="E10" s="124" t="s">
        <v>340</v>
      </c>
      <c r="F10" s="129"/>
      <c r="G10" s="275"/>
    </row>
    <row r="11" spans="1:13" s="208" customFormat="1" ht="17.100000000000001" customHeight="1">
      <c r="A11" s="191">
        <f>A10+B11</f>
        <v>443</v>
      </c>
      <c r="B11" s="191">
        <v>35</v>
      </c>
      <c r="C11" s="142" t="s">
        <v>211</v>
      </c>
      <c r="D11" s="133">
        <f>B11</f>
        <v>35</v>
      </c>
      <c r="E11" s="124" t="s">
        <v>710</v>
      </c>
      <c r="F11" s="129"/>
      <c r="G11" s="275"/>
    </row>
    <row r="12" spans="1:13" s="38" customFormat="1" ht="17.100000000000001" customHeight="1">
      <c r="A12" s="162">
        <f t="shared" si="0"/>
        <v>623</v>
      </c>
      <c r="B12" s="162">
        <v>180</v>
      </c>
      <c r="C12" s="132" t="s">
        <v>188</v>
      </c>
      <c r="D12" s="131">
        <f>B12</f>
        <v>180</v>
      </c>
      <c r="E12" s="124" t="s">
        <v>704</v>
      </c>
      <c r="F12" s="129"/>
      <c r="G12" s="275"/>
    </row>
    <row r="13" spans="1:13" s="38" customFormat="1" ht="17.100000000000001" customHeight="1">
      <c r="A13" s="205">
        <f>A12+B13</f>
        <v>783</v>
      </c>
      <c r="B13" s="205">
        <v>160</v>
      </c>
      <c r="C13" s="144" t="s">
        <v>1085</v>
      </c>
      <c r="D13" s="139">
        <f>B13</f>
        <v>160</v>
      </c>
      <c r="E13" s="124" t="s">
        <v>1087</v>
      </c>
      <c r="F13" s="129"/>
      <c r="G13" s="275"/>
    </row>
    <row r="14" spans="1:13" s="38" customFormat="1" ht="17.100000000000001" customHeight="1">
      <c r="A14" s="211"/>
      <c r="B14" s="211"/>
      <c r="C14" s="212" t="s">
        <v>581</v>
      </c>
      <c r="D14" s="213"/>
      <c r="E14" s="146"/>
      <c r="F14" s="145"/>
      <c r="G14" s="276"/>
    </row>
    <row r="15" spans="1:13" s="38" customFormat="1" ht="17.100000000000001" customHeight="1">
      <c r="A15" s="188"/>
      <c r="B15" s="188"/>
      <c r="C15" s="124"/>
      <c r="D15" s="188"/>
      <c r="E15" s="124"/>
      <c r="F15" s="129"/>
      <c r="G15" s="124"/>
      <c r="H15" s="45"/>
      <c r="I15" s="126"/>
      <c r="J15" s="126"/>
      <c r="K15" s="126"/>
      <c r="L15" s="126"/>
      <c r="M15" s="127"/>
    </row>
    <row r="16" spans="1:13" s="38" customFormat="1" ht="17.100000000000001" customHeight="1">
      <c r="A16" s="206"/>
      <c r="E16" s="119"/>
      <c r="F16" s="125"/>
      <c r="G16" s="124"/>
      <c r="H16" s="45"/>
      <c r="I16" s="126"/>
      <c r="J16" s="126"/>
      <c r="K16" s="126"/>
      <c r="L16" s="126"/>
      <c r="M16" s="127"/>
    </row>
    <row r="17" spans="5:14" ht="17.100000000000001" customHeight="1">
      <c r="E17" s="5"/>
      <c r="F17" s="28"/>
      <c r="N17" s="60"/>
    </row>
    <row r="18" spans="5:14" ht="17.100000000000001" customHeight="1">
      <c r="H18" s="38"/>
      <c r="I18" s="38"/>
      <c r="J18" s="38"/>
      <c r="K18" s="38"/>
      <c r="L18" s="38"/>
      <c r="M18" s="62"/>
    </row>
  </sheetData>
  <phoneticPr fontId="2"/>
  <pageMargins left="0.7" right="0.7" top="0.75" bottom="0.75" header="0.3" footer="0.3"/>
  <pageSetup paperSize="9" orientation="portrait" horizontalDpi="0" verticalDpi="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2D65D-54FB-8942-950B-924A770CE714}">
  <dimension ref="A1:N33"/>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9.88671875" style="5" customWidth="1"/>
    <col min="8" max="8" width="17.6640625" style="5" customWidth="1"/>
    <col min="9" max="10" width="15.5546875" style="5" customWidth="1"/>
    <col min="11" max="11" width="16.33203125" style="5" customWidth="1"/>
    <col min="12" max="12" width="15.6640625" style="5" customWidth="1"/>
    <col min="13" max="13" width="14.109375" style="60" customWidth="1"/>
    <col min="14" max="16384" width="10.6640625" style="5"/>
  </cols>
  <sheetData>
    <row r="1" spans="1:13" ht="17.100000000000001" customHeight="1">
      <c r="A1" s="1"/>
      <c r="B1" s="2"/>
      <c r="C1" s="167" t="s">
        <v>1243</v>
      </c>
      <c r="D1" s="167" t="s">
        <v>667</v>
      </c>
      <c r="E1" s="167" t="s">
        <v>1244</v>
      </c>
      <c r="F1" s="47"/>
      <c r="G1" s="36"/>
      <c r="H1" s="38"/>
      <c r="I1" s="38"/>
      <c r="J1" s="38"/>
      <c r="K1" s="38"/>
      <c r="L1" s="38"/>
      <c r="M1" s="62"/>
    </row>
    <row r="2" spans="1:13" ht="17.100000000000001" customHeight="1">
      <c r="A2" s="1"/>
      <c r="B2" s="6"/>
      <c r="C2" s="167" t="s">
        <v>1241</v>
      </c>
      <c r="D2" s="204" t="s">
        <v>1242</v>
      </c>
      <c r="E2" s="168" t="s">
        <v>1245</v>
      </c>
      <c r="F2" s="48"/>
      <c r="G2" s="25"/>
      <c r="M2" s="5"/>
    </row>
    <row r="3" spans="1:13" ht="17.100000000000001" customHeight="1">
      <c r="A3" s="8" t="s">
        <v>2</v>
      </c>
      <c r="B3" s="9" t="s">
        <v>3</v>
      </c>
      <c r="C3" s="8" t="s">
        <v>4</v>
      </c>
      <c r="D3" s="8" t="s">
        <v>5</v>
      </c>
      <c r="E3" s="8" t="s">
        <v>6</v>
      </c>
      <c r="F3" s="49" t="s">
        <v>7</v>
      </c>
      <c r="G3" s="274" t="s">
        <v>8</v>
      </c>
      <c r="M3" s="5"/>
    </row>
    <row r="4" spans="1:13" s="38" customFormat="1" ht="17.100000000000001" customHeight="1">
      <c r="A4" s="162">
        <f>B4</f>
        <v>35</v>
      </c>
      <c r="B4" s="162">
        <v>35</v>
      </c>
      <c r="C4" s="132" t="s">
        <v>182</v>
      </c>
      <c r="D4" s="162">
        <f>B4</f>
        <v>35</v>
      </c>
      <c r="E4" s="124" t="s">
        <v>315</v>
      </c>
      <c r="F4" s="129"/>
      <c r="G4" s="275"/>
    </row>
    <row r="5" spans="1:13" s="38" customFormat="1" ht="17.100000000000001" customHeight="1">
      <c r="A5" s="191">
        <f>A4+B5</f>
        <v>45.5</v>
      </c>
      <c r="B5" s="191">
        <v>10.5</v>
      </c>
      <c r="C5" s="142" t="s">
        <v>133</v>
      </c>
      <c r="D5" s="191">
        <f>B5+B6+B7+B8</f>
        <v>25</v>
      </c>
      <c r="E5" s="124" t="s">
        <v>1246</v>
      </c>
      <c r="F5" s="129">
        <v>1.2</v>
      </c>
      <c r="G5" s="275"/>
    </row>
    <row r="6" spans="1:13" s="38" customFormat="1" ht="17.100000000000001" customHeight="1">
      <c r="A6" s="191">
        <f t="shared" ref="A6:A14" si="0">A5+B6</f>
        <v>48</v>
      </c>
      <c r="B6" s="191">
        <v>2.5</v>
      </c>
      <c r="C6" s="142" t="s">
        <v>133</v>
      </c>
      <c r="D6" s="191"/>
      <c r="E6" s="124" t="s">
        <v>1247</v>
      </c>
      <c r="F6" s="129"/>
      <c r="G6" s="275"/>
    </row>
    <row r="7" spans="1:13" s="38" customFormat="1" ht="17.100000000000001" customHeight="1">
      <c r="A7" s="191">
        <f t="shared" si="0"/>
        <v>56</v>
      </c>
      <c r="B7" s="191">
        <v>8</v>
      </c>
      <c r="C7" s="142" t="s">
        <v>133</v>
      </c>
      <c r="D7" s="191"/>
      <c r="E7" s="124" t="s">
        <v>1248</v>
      </c>
      <c r="F7" s="129">
        <v>0.9</v>
      </c>
      <c r="G7" s="275"/>
    </row>
    <row r="8" spans="1:13" s="38" customFormat="1" ht="17.100000000000001" customHeight="1">
      <c r="A8" s="191">
        <f t="shared" si="0"/>
        <v>60</v>
      </c>
      <c r="B8" s="191">
        <v>4</v>
      </c>
      <c r="C8" s="142" t="s">
        <v>133</v>
      </c>
      <c r="D8" s="191"/>
      <c r="E8" s="124" t="s">
        <v>1249</v>
      </c>
      <c r="F8" s="129">
        <v>8.6</v>
      </c>
      <c r="G8" s="275"/>
    </row>
    <row r="9" spans="1:13" s="38" customFormat="1" ht="17.100000000000001" customHeight="1">
      <c r="A9" s="162">
        <f t="shared" si="0"/>
        <v>66</v>
      </c>
      <c r="B9" s="162">
        <v>6</v>
      </c>
      <c r="C9" s="132" t="s">
        <v>182</v>
      </c>
      <c r="D9" s="162">
        <f>B9</f>
        <v>6</v>
      </c>
      <c r="E9" s="124" t="s">
        <v>315</v>
      </c>
      <c r="F9" s="129"/>
      <c r="G9" s="275"/>
    </row>
    <row r="10" spans="1:13" s="38" customFormat="1" ht="17.100000000000001" customHeight="1">
      <c r="A10" s="162">
        <f t="shared" si="0"/>
        <v>91</v>
      </c>
      <c r="B10" s="162">
        <v>25</v>
      </c>
      <c r="C10" s="132" t="s">
        <v>188</v>
      </c>
      <c r="D10" s="131">
        <f t="shared" ref="D10" si="1">B10</f>
        <v>25</v>
      </c>
      <c r="E10" s="124" t="s">
        <v>340</v>
      </c>
      <c r="F10" s="129"/>
      <c r="G10" s="275"/>
    </row>
    <row r="11" spans="1:13" s="38" customFormat="1" ht="17.100000000000001" customHeight="1">
      <c r="A11" s="205">
        <f t="shared" si="0"/>
        <v>141</v>
      </c>
      <c r="B11" s="205">
        <v>50</v>
      </c>
      <c r="C11" s="144" t="s">
        <v>1250</v>
      </c>
      <c r="D11" s="205">
        <f>B11</f>
        <v>50</v>
      </c>
      <c r="E11" s="124" t="s">
        <v>1251</v>
      </c>
      <c r="F11" s="129"/>
      <c r="G11" s="275"/>
    </row>
    <row r="12" spans="1:13" s="38" customFormat="1" ht="17.100000000000001" customHeight="1">
      <c r="A12" s="162">
        <f t="shared" si="0"/>
        <v>161</v>
      </c>
      <c r="B12" s="162">
        <v>20</v>
      </c>
      <c r="C12" s="132" t="s">
        <v>188</v>
      </c>
      <c r="D12" s="131">
        <f t="shared" ref="D12" si="2">B12</f>
        <v>20</v>
      </c>
      <c r="E12" s="124" t="s">
        <v>340</v>
      </c>
      <c r="F12" s="129"/>
      <c r="G12" s="275"/>
    </row>
    <row r="13" spans="1:13" s="38" customFormat="1" ht="17.100000000000001" customHeight="1">
      <c r="A13" s="191">
        <f t="shared" si="0"/>
        <v>201</v>
      </c>
      <c r="B13" s="191">
        <v>40</v>
      </c>
      <c r="C13" s="142" t="s">
        <v>1252</v>
      </c>
      <c r="D13" s="191">
        <f>B13</f>
        <v>40</v>
      </c>
      <c r="E13" s="124" t="s">
        <v>1253</v>
      </c>
      <c r="F13" s="129">
        <v>2.8</v>
      </c>
      <c r="G13" s="275"/>
    </row>
    <row r="14" spans="1:13" s="38" customFormat="1" ht="17.100000000000001" customHeight="1">
      <c r="A14" s="162">
        <f t="shared" si="0"/>
        <v>231</v>
      </c>
      <c r="B14" s="162">
        <v>30</v>
      </c>
      <c r="C14" s="132" t="s">
        <v>188</v>
      </c>
      <c r="D14" s="131">
        <f t="shared" ref="D14" si="3">B14</f>
        <v>30</v>
      </c>
      <c r="E14" s="124" t="s">
        <v>717</v>
      </c>
      <c r="F14" s="129"/>
      <c r="G14" s="275"/>
    </row>
    <row r="15" spans="1:13" s="38" customFormat="1" ht="17.100000000000001" customHeight="1">
      <c r="A15" s="259"/>
      <c r="B15" s="259"/>
      <c r="C15" s="260" t="s">
        <v>1254</v>
      </c>
      <c r="D15" s="259"/>
      <c r="E15" s="146" t="s">
        <v>1264</v>
      </c>
      <c r="F15" s="145"/>
      <c r="G15" s="276"/>
    </row>
    <row r="16" spans="1:13" s="38" customFormat="1" ht="17.100000000000001" customHeight="1"/>
    <row r="17" spans="1:14" s="38" customFormat="1" ht="17.100000000000001" customHeight="1"/>
    <row r="18" spans="1:14" s="38" customFormat="1" ht="17.100000000000001" customHeight="1"/>
    <row r="19" spans="1:14" s="38" customFormat="1" ht="17.100000000000001" customHeight="1"/>
    <row r="20" spans="1:14" s="38" customFormat="1" ht="17.100000000000001" customHeight="1"/>
    <row r="21" spans="1:14" s="38" customFormat="1" ht="17.100000000000001" customHeight="1"/>
    <row r="22" spans="1:14" s="38" customFormat="1" ht="17.100000000000001" customHeight="1"/>
    <row r="23" spans="1:14" s="38" customFormat="1" ht="17.100000000000001" customHeight="1"/>
    <row r="24" spans="1:14" s="38" customFormat="1" ht="17.100000000000001" customHeight="1"/>
    <row r="25" spans="1:14" s="38" customFormat="1" ht="17.100000000000001" customHeight="1"/>
    <row r="26" spans="1:14" s="208" customFormat="1" ht="17.100000000000001" customHeight="1"/>
    <row r="27" spans="1:14" s="38" customFormat="1" ht="17.100000000000001" customHeight="1"/>
    <row r="28" spans="1:14" s="38" customFormat="1" ht="17.100000000000001" customHeight="1"/>
    <row r="29" spans="1:14" s="38" customFormat="1" ht="17.100000000000001" customHeight="1"/>
    <row r="30" spans="1:14" s="38" customFormat="1" ht="17.100000000000001" customHeight="1">
      <c r="A30" s="188"/>
      <c r="B30" s="188"/>
      <c r="C30" s="124"/>
      <c r="D30" s="188"/>
      <c r="E30" s="124"/>
      <c r="F30" s="129"/>
      <c r="G30" s="124"/>
      <c r="H30" s="45"/>
      <c r="I30" s="126"/>
      <c r="J30" s="126"/>
      <c r="K30" s="126"/>
      <c r="L30" s="126"/>
      <c r="M30" s="127"/>
    </row>
    <row r="31" spans="1:14" s="38" customFormat="1" ht="17.100000000000001" customHeight="1">
      <c r="A31" s="206"/>
      <c r="E31" s="119"/>
      <c r="F31" s="125"/>
      <c r="G31" s="124"/>
      <c r="H31" s="45"/>
      <c r="I31" s="126"/>
      <c r="J31" s="126"/>
      <c r="K31" s="126"/>
      <c r="L31" s="126"/>
      <c r="M31" s="127"/>
    </row>
    <row r="32" spans="1:14" ht="17.100000000000001" customHeight="1">
      <c r="E32" s="5"/>
      <c r="F32" s="28"/>
      <c r="N32" s="60"/>
    </row>
    <row r="33" spans="8:13" ht="17.100000000000001" customHeight="1">
      <c r="H33" s="38"/>
      <c r="I33" s="38"/>
      <c r="J33" s="38"/>
      <c r="K33" s="38"/>
      <c r="L33" s="38"/>
      <c r="M33" s="62"/>
    </row>
  </sheetData>
  <phoneticPr fontId="2"/>
  <pageMargins left="0.7" right="0.7" top="0.75" bottom="0.75" header="0.3" footer="0.3"/>
  <pageSetup paperSize="9" orientation="portrait" horizontalDpi="0" verticalDpi="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5BD31-2D32-6A49-9B6C-296248D5D5FE}">
  <dimension ref="A1:N61"/>
  <sheetViews>
    <sheetView zoomScale="147" zoomScaleNormal="147" workbookViewId="0"/>
  </sheetViews>
  <sheetFormatPr defaultColWidth="10.6640625" defaultRowHeight="17.100000000000001" customHeight="1"/>
  <cols>
    <col min="1" max="2" width="9.33203125" style="5" customWidth="1"/>
    <col min="3" max="3" width="17.6640625" style="5" customWidth="1"/>
    <col min="4" max="4" width="9.109375" style="5" customWidth="1"/>
    <col min="5" max="5" width="43.44140625" style="5" customWidth="1"/>
    <col min="6" max="6" width="10.44140625" style="28" customWidth="1"/>
    <col min="7" max="7" width="11.44140625" style="5" customWidth="1"/>
    <col min="8" max="8" width="11.5546875" style="5" customWidth="1"/>
    <col min="9" max="9" width="18.33203125" style="5" customWidth="1"/>
    <col min="10" max="10" width="14.6640625" style="5" customWidth="1"/>
    <col min="11" max="11" width="15.109375" style="5" customWidth="1"/>
    <col min="12" max="12" width="14.6640625" style="5" customWidth="1"/>
    <col min="13" max="13" width="15.6640625" style="5" customWidth="1"/>
    <col min="14" max="14" width="10.6640625" style="60"/>
    <col min="15" max="16384" width="10.6640625" style="5"/>
  </cols>
  <sheetData>
    <row r="1" spans="1:14" ht="17.100000000000001" customHeight="1">
      <c r="A1" s="1"/>
      <c r="B1" s="2"/>
      <c r="C1" s="3" t="s">
        <v>845</v>
      </c>
      <c r="D1" s="4" t="s">
        <v>0</v>
      </c>
      <c r="E1" s="4" t="s">
        <v>847</v>
      </c>
      <c r="F1" s="22" t="s">
        <v>849</v>
      </c>
      <c r="G1" s="36" t="s">
        <v>850</v>
      </c>
      <c r="H1" s="231"/>
    </row>
    <row r="2" spans="1:14" ht="17.100000000000001" customHeight="1">
      <c r="A2" s="1"/>
      <c r="B2" s="6"/>
      <c r="C2" s="4" t="s">
        <v>844</v>
      </c>
      <c r="D2" s="35" t="s">
        <v>846</v>
      </c>
      <c r="E2" s="7" t="s">
        <v>848</v>
      </c>
      <c r="F2" s="24"/>
      <c r="G2" s="25"/>
      <c r="H2" s="232"/>
    </row>
    <row r="3" spans="1:14" ht="17.100000000000001" customHeight="1">
      <c r="A3" s="8" t="s">
        <v>2</v>
      </c>
      <c r="B3" s="9" t="s">
        <v>3</v>
      </c>
      <c r="C3" s="8" t="s">
        <v>4</v>
      </c>
      <c r="D3" s="8" t="s">
        <v>5</v>
      </c>
      <c r="E3" s="8" t="s">
        <v>6</v>
      </c>
      <c r="F3" s="26" t="s">
        <v>7</v>
      </c>
      <c r="G3" s="274" t="s">
        <v>8</v>
      </c>
      <c r="H3" s="8" t="s">
        <v>861</v>
      </c>
      <c r="I3" s="10" t="s">
        <v>9</v>
      </c>
      <c r="J3" s="11" t="s">
        <v>10</v>
      </c>
      <c r="K3" s="12" t="s">
        <v>11</v>
      </c>
      <c r="L3" s="11" t="s">
        <v>12</v>
      </c>
      <c r="M3" s="11" t="s">
        <v>13</v>
      </c>
      <c r="N3" s="61" t="s">
        <v>14</v>
      </c>
    </row>
    <row r="4" spans="1:14" ht="33" customHeight="1">
      <c r="A4" s="75">
        <f>B4</f>
        <v>65</v>
      </c>
      <c r="B4" s="75">
        <v>65</v>
      </c>
      <c r="C4" s="226" t="s">
        <v>857</v>
      </c>
      <c r="D4" s="77">
        <f>B4</f>
        <v>65</v>
      </c>
      <c r="E4" s="153" t="s">
        <v>852</v>
      </c>
      <c r="F4" s="27"/>
      <c r="G4" s="2"/>
      <c r="H4" s="1"/>
    </row>
    <row r="5" spans="1:14" ht="17.100000000000001" customHeight="1">
      <c r="A5" s="77">
        <f>B5+A4</f>
        <v>69</v>
      </c>
      <c r="B5" s="77">
        <v>4</v>
      </c>
      <c r="C5" s="76" t="s">
        <v>16</v>
      </c>
      <c r="D5" s="77">
        <f>B5</f>
        <v>4</v>
      </c>
      <c r="E5" s="44" t="s">
        <v>853</v>
      </c>
      <c r="G5" s="60"/>
    </row>
    <row r="6" spans="1:14" ht="17.100000000000001" customHeight="1">
      <c r="A6" s="14">
        <f t="shared" ref="A6:A58" si="0">B6+A5</f>
        <v>69.5</v>
      </c>
      <c r="B6" s="14">
        <v>0.5</v>
      </c>
      <c r="C6" s="233" t="s">
        <v>1314</v>
      </c>
      <c r="D6" s="14">
        <f>B6+B7</f>
        <v>2</v>
      </c>
      <c r="E6" s="13" t="s">
        <v>855</v>
      </c>
      <c r="G6" s="60"/>
    </row>
    <row r="7" spans="1:14" ht="33.950000000000003" customHeight="1">
      <c r="A7" s="14">
        <f t="shared" si="0"/>
        <v>71</v>
      </c>
      <c r="B7" s="14">
        <v>1.5</v>
      </c>
      <c r="C7" s="233" t="s">
        <v>1314</v>
      </c>
      <c r="D7" s="14"/>
      <c r="E7" s="13" t="s">
        <v>856</v>
      </c>
      <c r="G7" s="60"/>
    </row>
    <row r="8" spans="1:14" ht="17.100000000000001" customHeight="1">
      <c r="A8" s="77">
        <f t="shared" si="0"/>
        <v>72.5</v>
      </c>
      <c r="B8" s="77">
        <v>1.5</v>
      </c>
      <c r="C8" s="76" t="s">
        <v>16</v>
      </c>
      <c r="D8" s="77">
        <f t="shared" ref="D8:D21" si="1">B8</f>
        <v>1.5</v>
      </c>
      <c r="E8" s="44" t="s">
        <v>853</v>
      </c>
      <c r="G8" s="60"/>
    </row>
    <row r="9" spans="1:14" ht="17.100000000000001" customHeight="1">
      <c r="A9" s="77">
        <f t="shared" si="0"/>
        <v>78.5</v>
      </c>
      <c r="B9" s="77">
        <v>6</v>
      </c>
      <c r="C9" s="76" t="s">
        <v>16</v>
      </c>
      <c r="D9" s="77">
        <f t="shared" si="1"/>
        <v>6</v>
      </c>
      <c r="E9" s="13" t="s">
        <v>858</v>
      </c>
      <c r="G9" s="60"/>
    </row>
    <row r="10" spans="1:14" ht="17.100000000000001" customHeight="1">
      <c r="A10" s="14">
        <f t="shared" si="0"/>
        <v>83.5</v>
      </c>
      <c r="B10" s="14">
        <v>5</v>
      </c>
      <c r="C10" s="233" t="s">
        <v>859</v>
      </c>
      <c r="D10" s="14">
        <f t="shared" si="1"/>
        <v>5</v>
      </c>
      <c r="E10" s="13" t="s">
        <v>862</v>
      </c>
      <c r="F10" s="28">
        <v>0.3</v>
      </c>
      <c r="G10" s="60"/>
    </row>
    <row r="11" spans="1:14" ht="33" customHeight="1">
      <c r="A11" s="77">
        <f t="shared" si="0"/>
        <v>89.5</v>
      </c>
      <c r="B11" s="77">
        <v>6</v>
      </c>
      <c r="C11" s="76" t="s">
        <v>16</v>
      </c>
      <c r="D11" s="77">
        <f t="shared" si="1"/>
        <v>6</v>
      </c>
      <c r="E11" s="13" t="s">
        <v>858</v>
      </c>
      <c r="F11" s="5"/>
      <c r="G11" s="279" t="s">
        <v>874</v>
      </c>
      <c r="H11" s="67" t="s">
        <v>860</v>
      </c>
    </row>
    <row r="12" spans="1:14" ht="17.100000000000001" customHeight="1">
      <c r="A12" s="14">
        <f t="shared" si="0"/>
        <v>90.2</v>
      </c>
      <c r="B12" s="14">
        <v>0.7</v>
      </c>
      <c r="C12" s="233" t="s">
        <v>863</v>
      </c>
      <c r="D12" s="14">
        <f t="shared" si="1"/>
        <v>0.7</v>
      </c>
      <c r="E12" s="13" t="s">
        <v>864</v>
      </c>
      <c r="G12" s="60"/>
    </row>
    <row r="13" spans="1:14" ht="17.100000000000001" customHeight="1">
      <c r="A13" s="77">
        <f t="shared" si="0"/>
        <v>91.2</v>
      </c>
      <c r="B13" s="77">
        <v>1</v>
      </c>
      <c r="C13" s="76" t="s">
        <v>16</v>
      </c>
      <c r="D13" s="77">
        <f t="shared" si="1"/>
        <v>1</v>
      </c>
      <c r="E13" s="13" t="s">
        <v>858</v>
      </c>
      <c r="G13" s="60"/>
    </row>
    <row r="14" spans="1:14" ht="33" customHeight="1">
      <c r="A14" s="89">
        <f t="shared" si="0"/>
        <v>91.7</v>
      </c>
      <c r="B14" s="89">
        <v>0.5</v>
      </c>
      <c r="C14" s="95" t="s">
        <v>689</v>
      </c>
      <c r="D14" s="89">
        <f t="shared" si="1"/>
        <v>0.5</v>
      </c>
      <c r="E14" s="13" t="s">
        <v>865</v>
      </c>
      <c r="G14" s="2" t="s">
        <v>875</v>
      </c>
      <c r="H14" s="67" t="s">
        <v>868</v>
      </c>
      <c r="I14" s="116" t="s">
        <v>889</v>
      </c>
      <c r="J14" s="116"/>
      <c r="K14" s="116" t="s">
        <v>890</v>
      </c>
      <c r="L14" s="116" t="s">
        <v>891</v>
      </c>
      <c r="M14" s="116"/>
      <c r="N14" s="65" t="s">
        <v>892</v>
      </c>
    </row>
    <row r="15" spans="1:14" ht="17.100000000000001" customHeight="1">
      <c r="A15" s="77">
        <f t="shared" si="0"/>
        <v>93.7</v>
      </c>
      <c r="B15" s="77">
        <v>2</v>
      </c>
      <c r="C15" s="76" t="s">
        <v>16</v>
      </c>
      <c r="D15" s="77">
        <f t="shared" si="1"/>
        <v>2</v>
      </c>
      <c r="E15" s="13" t="s">
        <v>858</v>
      </c>
      <c r="G15" s="60"/>
    </row>
    <row r="16" spans="1:14" ht="17.100000000000001" customHeight="1">
      <c r="A16" s="14">
        <f t="shared" si="0"/>
        <v>94.7</v>
      </c>
      <c r="B16" s="14">
        <v>1</v>
      </c>
      <c r="C16" s="233" t="s">
        <v>866</v>
      </c>
      <c r="D16" s="14">
        <f t="shared" si="1"/>
        <v>1</v>
      </c>
      <c r="E16" s="13" t="s">
        <v>867</v>
      </c>
      <c r="G16" s="60"/>
    </row>
    <row r="17" spans="1:14" ht="33.950000000000003" customHeight="1">
      <c r="A17" s="77">
        <f t="shared" si="0"/>
        <v>97.2</v>
      </c>
      <c r="B17" s="77">
        <v>2.5</v>
      </c>
      <c r="C17" s="76" t="s">
        <v>16</v>
      </c>
      <c r="D17" s="77">
        <f t="shared" si="1"/>
        <v>2.5</v>
      </c>
      <c r="E17" s="13" t="s">
        <v>858</v>
      </c>
      <c r="G17" s="2" t="s">
        <v>876</v>
      </c>
      <c r="H17" s="67" t="s">
        <v>869</v>
      </c>
    </row>
    <row r="18" spans="1:14" ht="17.100000000000001" customHeight="1">
      <c r="A18" s="14">
        <f t="shared" si="0"/>
        <v>98.2</v>
      </c>
      <c r="B18" s="14">
        <v>1</v>
      </c>
      <c r="C18" s="233" t="s">
        <v>870</v>
      </c>
      <c r="D18" s="14">
        <f t="shared" si="1"/>
        <v>1</v>
      </c>
      <c r="E18" s="13" t="s">
        <v>867</v>
      </c>
      <c r="G18" s="60"/>
    </row>
    <row r="19" spans="1:14" ht="35.1" customHeight="1">
      <c r="A19" s="77">
        <f t="shared" si="0"/>
        <v>100.5</v>
      </c>
      <c r="B19" s="77">
        <v>2.2999999999999998</v>
      </c>
      <c r="C19" s="76" t="s">
        <v>16</v>
      </c>
      <c r="D19" s="77">
        <f t="shared" si="1"/>
        <v>2.2999999999999998</v>
      </c>
      <c r="E19" s="13" t="s">
        <v>858</v>
      </c>
      <c r="G19" s="2" t="s">
        <v>877</v>
      </c>
      <c r="H19" s="67" t="s">
        <v>871</v>
      </c>
    </row>
    <row r="20" spans="1:14" ht="17.100000000000001" customHeight="1">
      <c r="A20" s="14">
        <f t="shared" si="0"/>
        <v>101.2</v>
      </c>
      <c r="B20" s="14">
        <v>0.7</v>
      </c>
      <c r="C20" s="233" t="s">
        <v>872</v>
      </c>
      <c r="D20" s="14">
        <f t="shared" si="1"/>
        <v>0.7</v>
      </c>
      <c r="E20" s="13" t="s">
        <v>867</v>
      </c>
      <c r="G20" s="60"/>
    </row>
    <row r="21" spans="1:14" ht="62.1" customHeight="1">
      <c r="A21" s="77">
        <f t="shared" si="0"/>
        <v>103.2</v>
      </c>
      <c r="B21" s="77">
        <v>2</v>
      </c>
      <c r="C21" s="76" t="s">
        <v>16</v>
      </c>
      <c r="D21" s="77">
        <f t="shared" si="1"/>
        <v>2</v>
      </c>
      <c r="E21" s="13" t="s">
        <v>873</v>
      </c>
      <c r="G21" s="2" t="s">
        <v>878</v>
      </c>
      <c r="H21" s="67" t="s">
        <v>879</v>
      </c>
    </row>
    <row r="22" spans="1:14" ht="17.100000000000001" customHeight="1">
      <c r="A22" s="99">
        <f t="shared" si="0"/>
        <v>106.7</v>
      </c>
      <c r="B22" s="99">
        <v>3.5</v>
      </c>
      <c r="C22" s="109" t="s">
        <v>880</v>
      </c>
      <c r="D22" s="99">
        <f>B22+B23+B24+B25</f>
        <v>13.5</v>
      </c>
      <c r="E22" s="13" t="s">
        <v>881</v>
      </c>
      <c r="F22" s="28">
        <v>1</v>
      </c>
      <c r="G22" s="60"/>
    </row>
    <row r="23" spans="1:14" ht="17.100000000000001" customHeight="1">
      <c r="A23" s="99">
        <f t="shared" si="0"/>
        <v>108.7</v>
      </c>
      <c r="B23" s="99">
        <v>2</v>
      </c>
      <c r="C23" s="109" t="s">
        <v>880</v>
      </c>
      <c r="D23" s="99"/>
      <c r="E23" s="13" t="s">
        <v>882</v>
      </c>
      <c r="G23" s="60"/>
    </row>
    <row r="24" spans="1:14" ht="17.100000000000001" customHeight="1">
      <c r="A24" s="99">
        <f t="shared" si="0"/>
        <v>110.7</v>
      </c>
      <c r="B24" s="99">
        <v>2</v>
      </c>
      <c r="C24" s="109" t="s">
        <v>880</v>
      </c>
      <c r="D24" s="99"/>
      <c r="E24" s="13" t="s">
        <v>883</v>
      </c>
      <c r="G24" s="60"/>
    </row>
    <row r="25" spans="1:14" ht="17.100000000000001" customHeight="1">
      <c r="A25" s="99">
        <f t="shared" si="0"/>
        <v>116.7</v>
      </c>
      <c r="B25" s="99">
        <v>6</v>
      </c>
      <c r="C25" s="109" t="s">
        <v>880</v>
      </c>
      <c r="D25" s="99"/>
      <c r="E25" s="13" t="s">
        <v>885</v>
      </c>
      <c r="F25" s="28">
        <v>6</v>
      </c>
      <c r="G25" s="60" t="s">
        <v>884</v>
      </c>
      <c r="H25" s="5" t="s">
        <v>886</v>
      </c>
    </row>
    <row r="26" spans="1:14" ht="17.100000000000001" customHeight="1">
      <c r="A26" s="77">
        <f t="shared" si="0"/>
        <v>121.7</v>
      </c>
      <c r="B26" s="77">
        <v>5</v>
      </c>
      <c r="C26" s="76" t="s">
        <v>314</v>
      </c>
      <c r="D26" s="77">
        <f>B26</f>
        <v>5</v>
      </c>
      <c r="E26" s="13" t="s">
        <v>794</v>
      </c>
      <c r="G26" s="60"/>
    </row>
    <row r="27" spans="1:14" ht="33.950000000000003" customHeight="1">
      <c r="A27" s="89">
        <f t="shared" si="0"/>
        <v>125.7</v>
      </c>
      <c r="B27" s="89">
        <v>4</v>
      </c>
      <c r="C27" s="95" t="s">
        <v>470</v>
      </c>
      <c r="D27" s="89">
        <f t="shared" ref="D27:D28" si="2">B27</f>
        <v>4</v>
      </c>
      <c r="E27" s="13" t="s">
        <v>887</v>
      </c>
      <c r="F27" s="28">
        <v>1.3</v>
      </c>
      <c r="G27" s="60" t="s">
        <v>888</v>
      </c>
      <c r="I27" s="116" t="s">
        <v>893</v>
      </c>
      <c r="J27" s="116" t="s">
        <v>894</v>
      </c>
      <c r="K27" s="120" t="s">
        <v>896</v>
      </c>
      <c r="L27" s="116" t="s">
        <v>895</v>
      </c>
      <c r="M27" s="116"/>
      <c r="N27" s="65" t="s">
        <v>892</v>
      </c>
    </row>
    <row r="28" spans="1:14" ht="17.100000000000001" customHeight="1">
      <c r="A28" s="77">
        <f t="shared" si="0"/>
        <v>130.69999999999999</v>
      </c>
      <c r="B28" s="77">
        <v>5</v>
      </c>
      <c r="C28" s="76" t="s">
        <v>314</v>
      </c>
      <c r="D28" s="77">
        <f t="shared" si="2"/>
        <v>5</v>
      </c>
      <c r="E28" s="13" t="s">
        <v>794</v>
      </c>
      <c r="G28" s="60"/>
    </row>
    <row r="29" spans="1:14" ht="17.100000000000001" customHeight="1">
      <c r="A29" s="99">
        <f t="shared" si="0"/>
        <v>140.69999999999999</v>
      </c>
      <c r="B29" s="99">
        <v>10</v>
      </c>
      <c r="C29" s="109" t="s">
        <v>897</v>
      </c>
      <c r="D29" s="99">
        <f>SUM(B29:B53)</f>
        <v>110.8</v>
      </c>
      <c r="E29" s="13" t="s">
        <v>898</v>
      </c>
      <c r="G29" s="60"/>
    </row>
    <row r="30" spans="1:14" ht="33.950000000000003" customHeight="1">
      <c r="A30" s="99">
        <f t="shared" si="0"/>
        <v>150.69999999999999</v>
      </c>
      <c r="B30" s="99">
        <v>10</v>
      </c>
      <c r="C30" s="109" t="s">
        <v>897</v>
      </c>
      <c r="D30" s="99"/>
      <c r="E30" s="13" t="s">
        <v>903</v>
      </c>
      <c r="F30" s="28">
        <v>5</v>
      </c>
      <c r="G30" s="2" t="s">
        <v>904</v>
      </c>
      <c r="H30" s="67" t="s">
        <v>905</v>
      </c>
    </row>
    <row r="31" spans="1:14" ht="17.100000000000001" customHeight="1">
      <c r="A31" s="89">
        <f t="shared" si="0"/>
        <v>151.5</v>
      </c>
      <c r="B31" s="89">
        <v>0.8</v>
      </c>
      <c r="C31" s="95" t="s">
        <v>899</v>
      </c>
      <c r="D31" s="89"/>
      <c r="E31" s="13" t="s">
        <v>339</v>
      </c>
      <c r="G31" s="60" t="s">
        <v>913</v>
      </c>
      <c r="I31" s="116" t="s">
        <v>149</v>
      </c>
      <c r="J31" s="116" t="s">
        <v>900</v>
      </c>
      <c r="K31" s="116" t="s">
        <v>901</v>
      </c>
      <c r="L31" s="116"/>
      <c r="M31" s="116"/>
      <c r="N31" s="65" t="s">
        <v>892</v>
      </c>
    </row>
    <row r="32" spans="1:14" ht="33" customHeight="1">
      <c r="A32" s="99">
        <f t="shared" si="0"/>
        <v>155.5</v>
      </c>
      <c r="B32" s="99">
        <v>4</v>
      </c>
      <c r="C32" s="109" t="s">
        <v>897</v>
      </c>
      <c r="D32" s="99"/>
      <c r="E32" s="13" t="s">
        <v>902</v>
      </c>
      <c r="F32" s="28">
        <v>4</v>
      </c>
      <c r="G32" s="60"/>
    </row>
    <row r="33" spans="1:14" ht="32.1" customHeight="1">
      <c r="A33" s="99">
        <f t="shared" si="0"/>
        <v>173.5</v>
      </c>
      <c r="B33" s="99">
        <v>18</v>
      </c>
      <c r="C33" s="109" t="s">
        <v>897</v>
      </c>
      <c r="D33" s="99"/>
      <c r="E33" s="13" t="s">
        <v>908</v>
      </c>
      <c r="F33" s="28">
        <v>43</v>
      </c>
      <c r="G33" s="2" t="s">
        <v>906</v>
      </c>
      <c r="H33" s="67" t="s">
        <v>907</v>
      </c>
      <c r="N33" s="5"/>
    </row>
    <row r="34" spans="1:14" ht="17.100000000000001" customHeight="1">
      <c r="A34" s="99">
        <f t="shared" si="0"/>
        <v>175.5</v>
      </c>
      <c r="B34" s="99">
        <v>2</v>
      </c>
      <c r="C34" s="109" t="s">
        <v>897</v>
      </c>
      <c r="D34" s="99"/>
      <c r="E34" s="13" t="s">
        <v>909</v>
      </c>
      <c r="G34" s="60"/>
    </row>
    <row r="35" spans="1:14" ht="17.100000000000001" customHeight="1">
      <c r="A35" s="99">
        <f t="shared" si="0"/>
        <v>178.5</v>
      </c>
      <c r="B35" s="99">
        <v>3</v>
      </c>
      <c r="C35" s="109" t="s">
        <v>897</v>
      </c>
      <c r="D35" s="99"/>
      <c r="E35" s="13" t="s">
        <v>910</v>
      </c>
      <c r="F35" s="28">
        <v>1.2</v>
      </c>
      <c r="G35" s="60"/>
    </row>
    <row r="36" spans="1:14" ht="17.100000000000001" customHeight="1">
      <c r="A36" s="99">
        <f t="shared" si="0"/>
        <v>182.5</v>
      </c>
      <c r="B36" s="99">
        <v>4</v>
      </c>
      <c r="C36" s="109" t="s">
        <v>897</v>
      </c>
      <c r="D36" s="99"/>
      <c r="E36" s="13" t="s">
        <v>911</v>
      </c>
      <c r="G36" s="60"/>
    </row>
    <row r="37" spans="1:14" ht="17.100000000000001" customHeight="1">
      <c r="A37" s="99">
        <f t="shared" si="0"/>
        <v>185.5</v>
      </c>
      <c r="B37" s="99">
        <v>3</v>
      </c>
      <c r="C37" s="109" t="s">
        <v>897</v>
      </c>
      <c r="D37" s="99"/>
      <c r="E37" s="13" t="s">
        <v>912</v>
      </c>
      <c r="G37" s="60" t="s">
        <v>914</v>
      </c>
      <c r="I37" s="116" t="s">
        <v>915</v>
      </c>
      <c r="J37" s="116" t="s">
        <v>916</v>
      </c>
      <c r="K37" s="116" t="s">
        <v>917</v>
      </c>
      <c r="L37" s="116"/>
      <c r="M37" s="116"/>
      <c r="N37" s="65" t="s">
        <v>892</v>
      </c>
    </row>
    <row r="38" spans="1:14" ht="17.100000000000001" customHeight="1">
      <c r="A38" s="99">
        <f t="shared" si="0"/>
        <v>188.5</v>
      </c>
      <c r="B38" s="99">
        <v>3</v>
      </c>
      <c r="C38" s="109" t="s">
        <v>897</v>
      </c>
      <c r="D38" s="99"/>
      <c r="E38" s="13" t="s">
        <v>918</v>
      </c>
      <c r="F38" s="28">
        <v>1.6</v>
      </c>
      <c r="G38" s="60"/>
    </row>
    <row r="39" spans="1:14" ht="17.100000000000001" customHeight="1">
      <c r="A39" s="99">
        <f t="shared" si="0"/>
        <v>191.5</v>
      </c>
      <c r="B39" s="99">
        <v>3</v>
      </c>
      <c r="C39" s="109" t="s">
        <v>897</v>
      </c>
      <c r="D39" s="99"/>
      <c r="E39" s="13" t="s">
        <v>919</v>
      </c>
      <c r="G39" s="60"/>
    </row>
    <row r="40" spans="1:14" ht="17.100000000000001" customHeight="1">
      <c r="A40" s="99">
        <f t="shared" si="0"/>
        <v>195.5</v>
      </c>
      <c r="B40" s="99">
        <v>4</v>
      </c>
      <c r="C40" s="109" t="s">
        <v>897</v>
      </c>
      <c r="D40" s="99"/>
      <c r="E40" s="13" t="s">
        <v>918</v>
      </c>
      <c r="F40" s="28">
        <v>1.3</v>
      </c>
      <c r="G40" s="60"/>
    </row>
    <row r="41" spans="1:14" ht="17.100000000000001" customHeight="1">
      <c r="A41" s="99">
        <f t="shared" si="0"/>
        <v>197.5</v>
      </c>
      <c r="B41" s="99">
        <v>2</v>
      </c>
      <c r="C41" s="109" t="s">
        <v>897</v>
      </c>
      <c r="D41" s="99"/>
      <c r="E41" s="13" t="s">
        <v>920</v>
      </c>
      <c r="G41" s="60"/>
    </row>
    <row r="42" spans="1:14" ht="35.1" customHeight="1">
      <c r="A42" s="99">
        <f t="shared" si="0"/>
        <v>200.5</v>
      </c>
      <c r="B42" s="99">
        <v>3</v>
      </c>
      <c r="C42" s="109" t="s">
        <v>897</v>
      </c>
      <c r="D42" s="99"/>
      <c r="E42" s="13" t="s">
        <v>921</v>
      </c>
      <c r="F42" s="28">
        <v>7</v>
      </c>
      <c r="G42" s="60"/>
    </row>
    <row r="43" spans="1:14" ht="17.100000000000001" customHeight="1">
      <c r="A43" s="99">
        <f t="shared" si="0"/>
        <v>202</v>
      </c>
      <c r="B43" s="99">
        <v>1.5</v>
      </c>
      <c r="C43" s="109" t="s">
        <v>897</v>
      </c>
      <c r="D43" s="99"/>
      <c r="E43" s="13" t="s">
        <v>920</v>
      </c>
      <c r="G43" s="60"/>
    </row>
    <row r="44" spans="1:14" ht="17.100000000000001" customHeight="1">
      <c r="A44" s="99">
        <f t="shared" si="0"/>
        <v>208</v>
      </c>
      <c r="B44" s="99">
        <v>6</v>
      </c>
      <c r="C44" s="109" t="s">
        <v>897</v>
      </c>
      <c r="D44" s="99"/>
      <c r="E44" s="13" t="s">
        <v>918</v>
      </c>
      <c r="F44" s="28">
        <v>2.2000000000000002</v>
      </c>
      <c r="G44" s="60"/>
    </row>
    <row r="45" spans="1:14" ht="17.100000000000001" customHeight="1">
      <c r="A45" s="99">
        <f t="shared" si="0"/>
        <v>211</v>
      </c>
      <c r="B45" s="99">
        <v>3</v>
      </c>
      <c r="C45" s="109" t="s">
        <v>897</v>
      </c>
      <c r="D45" s="99"/>
      <c r="E45" s="13" t="s">
        <v>923</v>
      </c>
      <c r="G45" s="60"/>
    </row>
    <row r="46" spans="1:14" ht="17.100000000000001" customHeight="1">
      <c r="A46" s="99">
        <f t="shared" si="0"/>
        <v>215</v>
      </c>
      <c r="B46" s="99">
        <v>4</v>
      </c>
      <c r="C46" s="109" t="s">
        <v>897</v>
      </c>
      <c r="D46" s="99"/>
      <c r="E46" s="13" t="s">
        <v>918</v>
      </c>
      <c r="F46" s="28">
        <v>1.6</v>
      </c>
      <c r="G46" s="60"/>
    </row>
    <row r="47" spans="1:14" ht="17.100000000000001" customHeight="1">
      <c r="A47" s="99">
        <f t="shared" si="0"/>
        <v>217</v>
      </c>
      <c r="B47" s="99">
        <v>2</v>
      </c>
      <c r="C47" s="109" t="s">
        <v>897</v>
      </c>
      <c r="D47" s="99"/>
      <c r="E47" s="13" t="s">
        <v>923</v>
      </c>
      <c r="G47" s="60"/>
    </row>
    <row r="48" spans="1:14" ht="17.100000000000001" customHeight="1">
      <c r="A48" s="99">
        <f t="shared" si="0"/>
        <v>224</v>
      </c>
      <c r="B48" s="99">
        <v>7</v>
      </c>
      <c r="C48" s="109" t="s">
        <v>897</v>
      </c>
      <c r="D48" s="99"/>
      <c r="E48" s="13" t="s">
        <v>922</v>
      </c>
      <c r="F48" s="28">
        <v>20</v>
      </c>
      <c r="G48" s="60"/>
    </row>
    <row r="49" spans="1:14" ht="17.100000000000001" customHeight="1">
      <c r="A49" s="99">
        <f t="shared" si="0"/>
        <v>226.5</v>
      </c>
      <c r="B49" s="99">
        <v>2.5</v>
      </c>
      <c r="C49" s="109" t="s">
        <v>897</v>
      </c>
      <c r="D49" s="99"/>
      <c r="E49" s="13" t="s">
        <v>924</v>
      </c>
      <c r="G49" s="60" t="s">
        <v>925</v>
      </c>
      <c r="H49" s="5" t="s">
        <v>926</v>
      </c>
    </row>
    <row r="50" spans="1:14" ht="17.100000000000001" customHeight="1">
      <c r="A50" s="99">
        <f t="shared" si="0"/>
        <v>230</v>
      </c>
      <c r="B50" s="99">
        <v>3.5</v>
      </c>
      <c r="C50" s="109" t="s">
        <v>897</v>
      </c>
      <c r="D50" s="99"/>
      <c r="E50" s="13" t="s">
        <v>927</v>
      </c>
      <c r="G50" s="60"/>
    </row>
    <row r="51" spans="1:14" ht="17.100000000000001" customHeight="1">
      <c r="A51" s="99">
        <f t="shared" si="0"/>
        <v>238</v>
      </c>
      <c r="B51" s="99">
        <v>8</v>
      </c>
      <c r="C51" s="109" t="s">
        <v>897</v>
      </c>
      <c r="D51" s="99"/>
      <c r="E51" s="13" t="s">
        <v>928</v>
      </c>
      <c r="F51" s="28">
        <v>3.5</v>
      </c>
      <c r="G51" s="60"/>
    </row>
    <row r="52" spans="1:14" ht="17.100000000000001" customHeight="1">
      <c r="A52" s="99">
        <f t="shared" si="0"/>
        <v>239.5</v>
      </c>
      <c r="B52" s="99">
        <v>1.5</v>
      </c>
      <c r="C52" s="109" t="s">
        <v>897</v>
      </c>
      <c r="D52" s="99"/>
      <c r="E52" s="13" t="s">
        <v>929</v>
      </c>
      <c r="G52" s="60"/>
    </row>
    <row r="53" spans="1:14" ht="17.100000000000001" customHeight="1">
      <c r="A53" s="99">
        <f t="shared" si="0"/>
        <v>241.5</v>
      </c>
      <c r="B53" s="99">
        <v>2</v>
      </c>
      <c r="C53" s="109" t="s">
        <v>897</v>
      </c>
      <c r="D53" s="99"/>
      <c r="E53" s="13" t="s">
        <v>918</v>
      </c>
      <c r="F53" s="28">
        <v>2.5</v>
      </c>
      <c r="G53" s="60"/>
    </row>
    <row r="54" spans="1:14" ht="17.100000000000001" customHeight="1">
      <c r="A54" s="77">
        <f t="shared" si="0"/>
        <v>245.5</v>
      </c>
      <c r="B54" s="77">
        <v>4</v>
      </c>
      <c r="C54" s="76" t="s">
        <v>314</v>
      </c>
      <c r="D54" s="77">
        <f t="shared" ref="D54:D55" si="3">B54</f>
        <v>4</v>
      </c>
      <c r="E54" s="13" t="s">
        <v>794</v>
      </c>
      <c r="G54" s="60"/>
    </row>
    <row r="55" spans="1:14" ht="17.100000000000001" customHeight="1">
      <c r="A55" s="14">
        <f t="shared" si="0"/>
        <v>246.5</v>
      </c>
      <c r="B55" s="14">
        <v>1</v>
      </c>
      <c r="C55" s="233" t="s">
        <v>930</v>
      </c>
      <c r="D55" s="14">
        <f t="shared" si="3"/>
        <v>1</v>
      </c>
      <c r="E55" s="13" t="s">
        <v>931</v>
      </c>
      <c r="G55" s="60"/>
    </row>
    <row r="56" spans="1:14" ht="17.100000000000001" customHeight="1">
      <c r="A56" s="77">
        <f t="shared" si="0"/>
        <v>261.5</v>
      </c>
      <c r="B56" s="77">
        <v>15</v>
      </c>
      <c r="C56" s="76" t="s">
        <v>314</v>
      </c>
      <c r="D56" s="77">
        <f t="shared" ref="D56:D57" si="4">B56</f>
        <v>15</v>
      </c>
      <c r="E56" s="13" t="s">
        <v>794</v>
      </c>
      <c r="G56" s="60"/>
    </row>
    <row r="57" spans="1:14" ht="33" customHeight="1">
      <c r="A57" s="99">
        <f t="shared" si="0"/>
        <v>267.5</v>
      </c>
      <c r="B57" s="99">
        <v>6</v>
      </c>
      <c r="C57" s="109" t="s">
        <v>932</v>
      </c>
      <c r="D57" s="99">
        <f t="shared" si="4"/>
        <v>6</v>
      </c>
      <c r="E57" s="13" t="s">
        <v>918</v>
      </c>
      <c r="F57" s="28">
        <v>0.8</v>
      </c>
      <c r="G57" s="2" t="s">
        <v>935</v>
      </c>
      <c r="H57" s="67" t="s">
        <v>936</v>
      </c>
    </row>
    <row r="58" spans="1:14" ht="17.100000000000001" customHeight="1">
      <c r="A58" s="77">
        <f t="shared" si="0"/>
        <v>277.5</v>
      </c>
      <c r="B58" s="77">
        <v>10</v>
      </c>
      <c r="C58" s="76" t="s">
        <v>314</v>
      </c>
      <c r="D58" s="77">
        <f t="shared" ref="D58" si="5">B58</f>
        <v>10</v>
      </c>
      <c r="E58" s="13" t="s">
        <v>794</v>
      </c>
      <c r="G58" s="60"/>
    </row>
    <row r="59" spans="1:14" ht="17.100000000000001" customHeight="1">
      <c r="A59" s="113"/>
      <c r="B59" s="113"/>
      <c r="C59" s="234" t="s">
        <v>933</v>
      </c>
      <c r="D59" s="113"/>
      <c r="E59" s="33" t="s">
        <v>934</v>
      </c>
      <c r="F59" s="34"/>
      <c r="G59" s="64"/>
      <c r="H59" s="21"/>
      <c r="I59" s="21"/>
      <c r="J59" s="21"/>
      <c r="K59" s="21"/>
      <c r="L59" s="21"/>
      <c r="M59" s="21"/>
      <c r="N59" s="64"/>
    </row>
    <row r="61" spans="1:14" ht="17.100000000000001" customHeight="1">
      <c r="A61" s="230" t="s">
        <v>851</v>
      </c>
    </row>
  </sheetData>
  <phoneticPr fontId="2"/>
  <pageMargins left="0.7" right="0.7" top="0.75" bottom="0.75" header="0.3" footer="0.3"/>
  <pageSetup paperSize="9" orientation="portrait" verticalDpi="0" r:id="rId1"/>
  <ignoredErrors>
    <ignoredError sqref="D29" formulaRange="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031D3-55D8-FF4C-9373-9C0F3DD9563A}">
  <dimension ref="A1:N21"/>
  <sheetViews>
    <sheetView zoomScale="147" zoomScaleNormal="147" workbookViewId="0"/>
  </sheetViews>
  <sheetFormatPr defaultColWidth="10.6640625" defaultRowHeight="17.100000000000001" customHeight="1"/>
  <cols>
    <col min="1" max="2" width="9.33203125" style="5" customWidth="1"/>
    <col min="3" max="3" width="16.88671875" style="5" customWidth="1"/>
    <col min="4" max="4" width="9.109375" style="5" customWidth="1"/>
    <col min="5" max="5" width="40.5546875" style="5" customWidth="1"/>
    <col min="6" max="6" width="10.44140625" style="28" customWidth="1"/>
    <col min="7" max="7" width="10"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0.6640625" style="60"/>
    <col min="14" max="14" width="12.88671875" style="60" customWidth="1"/>
    <col min="15" max="16384" width="10.6640625" style="5"/>
  </cols>
  <sheetData>
    <row r="1" spans="1:14" ht="17.100000000000001" customHeight="1">
      <c r="A1" s="1"/>
      <c r="B1" s="2"/>
      <c r="C1" s="3" t="s">
        <v>23</v>
      </c>
      <c r="D1" s="4" t="s">
        <v>0</v>
      </c>
      <c r="E1" s="4" t="s">
        <v>24</v>
      </c>
      <c r="F1" s="22" t="s">
        <v>25</v>
      </c>
      <c r="G1" s="23" t="s">
        <v>1</v>
      </c>
    </row>
    <row r="2" spans="1:14" ht="17.100000000000001" customHeight="1">
      <c r="A2" s="1"/>
      <c r="B2" s="6"/>
      <c r="C2" s="4" t="s">
        <v>26</v>
      </c>
      <c r="D2" s="7" t="s">
        <v>27</v>
      </c>
      <c r="E2" s="7" t="s">
        <v>28</v>
      </c>
      <c r="F2" s="24"/>
      <c r="G2" s="25"/>
    </row>
    <row r="3" spans="1:14" ht="17.100000000000001" customHeight="1">
      <c r="A3" s="8" t="s">
        <v>2</v>
      </c>
      <c r="B3" s="9" t="s">
        <v>3</v>
      </c>
      <c r="C3" s="8" t="s">
        <v>4</v>
      </c>
      <c r="D3" s="8" t="s">
        <v>5</v>
      </c>
      <c r="E3" s="8" t="s">
        <v>6</v>
      </c>
      <c r="F3" s="26" t="s">
        <v>7</v>
      </c>
      <c r="G3" s="274" t="s">
        <v>8</v>
      </c>
      <c r="H3" s="10" t="s">
        <v>9</v>
      </c>
      <c r="I3" s="11" t="s">
        <v>10</v>
      </c>
      <c r="J3" s="12" t="s">
        <v>11</v>
      </c>
      <c r="K3" s="11" t="s">
        <v>12</v>
      </c>
      <c r="L3" s="11" t="s">
        <v>13</v>
      </c>
      <c r="M3" s="61" t="s">
        <v>14</v>
      </c>
      <c r="N3" s="61" t="s">
        <v>15</v>
      </c>
    </row>
    <row r="4" spans="1:14" ht="17.100000000000001" customHeight="1">
      <c r="A4" s="75">
        <f>B4</f>
        <v>30</v>
      </c>
      <c r="B4" s="75">
        <v>30</v>
      </c>
      <c r="C4" s="76" t="s">
        <v>16</v>
      </c>
      <c r="D4" s="77">
        <f>B4</f>
        <v>30</v>
      </c>
      <c r="E4" s="1" t="s">
        <v>17</v>
      </c>
      <c r="F4" s="27"/>
      <c r="G4" s="2"/>
    </row>
    <row r="5" spans="1:14" ht="17.100000000000001" customHeight="1">
      <c r="A5" s="77">
        <f>B5+A4</f>
        <v>85</v>
      </c>
      <c r="B5" s="77">
        <v>55</v>
      </c>
      <c r="C5" s="76" t="s">
        <v>16</v>
      </c>
      <c r="D5" s="77">
        <f>B5</f>
        <v>55</v>
      </c>
      <c r="E5" s="13" t="s">
        <v>18</v>
      </c>
      <c r="G5" s="60"/>
    </row>
    <row r="6" spans="1:14" ht="17.100000000000001" customHeight="1">
      <c r="A6" s="29">
        <f>B6+A5</f>
        <v>140</v>
      </c>
      <c r="B6" s="29">
        <v>55</v>
      </c>
      <c r="C6" s="30" t="s">
        <v>29</v>
      </c>
      <c r="D6" s="29">
        <f t="shared" ref="D6:D14" si="0">B6</f>
        <v>55</v>
      </c>
      <c r="E6" s="13" t="s">
        <v>30</v>
      </c>
      <c r="G6" s="60"/>
    </row>
    <row r="7" spans="1:14" ht="17.100000000000001" customHeight="1">
      <c r="A7" s="89">
        <f>B7+A6</f>
        <v>145.5</v>
      </c>
      <c r="B7" s="89">
        <v>5.5</v>
      </c>
      <c r="C7" s="95" t="s">
        <v>31</v>
      </c>
      <c r="D7" s="89">
        <f t="shared" si="0"/>
        <v>5.5</v>
      </c>
      <c r="E7" s="13" t="s">
        <v>32</v>
      </c>
      <c r="F7" s="28">
        <v>0.4</v>
      </c>
      <c r="G7" s="60" t="s">
        <v>33</v>
      </c>
      <c r="H7" s="17" t="s">
        <v>34</v>
      </c>
      <c r="I7" s="19" t="s">
        <v>35</v>
      </c>
      <c r="J7" s="17" t="s">
        <v>36</v>
      </c>
      <c r="K7" s="17"/>
      <c r="L7" s="17"/>
      <c r="M7" s="65" t="s">
        <v>1</v>
      </c>
    </row>
    <row r="8" spans="1:14" ht="17.100000000000001" customHeight="1">
      <c r="A8" s="29">
        <f>B8+A7</f>
        <v>165.5</v>
      </c>
      <c r="B8" s="29">
        <v>20</v>
      </c>
      <c r="C8" s="30" t="s">
        <v>29</v>
      </c>
      <c r="D8" s="29">
        <f t="shared" si="0"/>
        <v>20</v>
      </c>
      <c r="E8" s="13" t="s">
        <v>30</v>
      </c>
      <c r="G8" s="60"/>
    </row>
    <row r="9" spans="1:14" ht="17.100000000000001" customHeight="1">
      <c r="A9" s="89">
        <f t="shared" ref="A9:A18" si="1">A8+B9</f>
        <v>172.5</v>
      </c>
      <c r="B9" s="89">
        <v>7</v>
      </c>
      <c r="C9" s="95" t="s">
        <v>19</v>
      </c>
      <c r="D9" s="89">
        <f t="shared" si="0"/>
        <v>7</v>
      </c>
      <c r="E9" s="15" t="s">
        <v>37</v>
      </c>
      <c r="G9" s="278" t="s">
        <v>38</v>
      </c>
      <c r="H9" s="17" t="s">
        <v>39</v>
      </c>
      <c r="I9" s="17" t="s">
        <v>40</v>
      </c>
      <c r="J9" s="17" t="s">
        <v>41</v>
      </c>
      <c r="K9" s="17" t="s">
        <v>42</v>
      </c>
      <c r="L9" s="17" t="s">
        <v>43</v>
      </c>
      <c r="M9" s="65" t="s">
        <v>1</v>
      </c>
      <c r="N9" s="66" t="s">
        <v>51</v>
      </c>
    </row>
    <row r="10" spans="1:14" ht="17.100000000000001" customHeight="1">
      <c r="A10" s="29">
        <f t="shared" si="1"/>
        <v>207.5</v>
      </c>
      <c r="B10" s="29">
        <v>35</v>
      </c>
      <c r="C10" s="30" t="s">
        <v>29</v>
      </c>
      <c r="D10" s="29">
        <f t="shared" si="0"/>
        <v>35</v>
      </c>
      <c r="E10" s="13" t="s">
        <v>30</v>
      </c>
      <c r="G10" s="60"/>
    </row>
    <row r="11" spans="1:14" ht="17.100000000000001" customHeight="1">
      <c r="A11" s="29">
        <f t="shared" si="1"/>
        <v>229.5</v>
      </c>
      <c r="B11" s="29">
        <v>22</v>
      </c>
      <c r="C11" s="30" t="s">
        <v>29</v>
      </c>
      <c r="D11" s="29">
        <f t="shared" si="0"/>
        <v>22</v>
      </c>
      <c r="E11" s="13" t="s">
        <v>44</v>
      </c>
      <c r="F11" s="28">
        <v>1.5</v>
      </c>
      <c r="G11" s="60"/>
      <c r="H11" s="16"/>
      <c r="I11" s="31"/>
      <c r="J11" s="16"/>
      <c r="K11" s="16"/>
      <c r="L11" s="16"/>
    </row>
    <row r="12" spans="1:14" ht="17.100000000000001" customHeight="1">
      <c r="A12" s="29">
        <f t="shared" si="1"/>
        <v>239.5</v>
      </c>
      <c r="B12" s="29">
        <v>10</v>
      </c>
      <c r="C12" s="30" t="s">
        <v>29</v>
      </c>
      <c r="D12" s="29">
        <f t="shared" si="0"/>
        <v>10</v>
      </c>
      <c r="E12" s="13" t="s">
        <v>30</v>
      </c>
      <c r="G12" s="60"/>
    </row>
    <row r="13" spans="1:14" ht="17.100000000000001" customHeight="1">
      <c r="A13" s="29">
        <f t="shared" si="1"/>
        <v>319.5</v>
      </c>
      <c r="B13" s="29">
        <v>80</v>
      </c>
      <c r="C13" s="30" t="s">
        <v>29</v>
      </c>
      <c r="D13" s="29">
        <f t="shared" si="0"/>
        <v>80</v>
      </c>
      <c r="E13" s="13" t="s">
        <v>45</v>
      </c>
      <c r="F13" s="28">
        <v>4</v>
      </c>
      <c r="G13" s="60"/>
    </row>
    <row r="14" spans="1:14" ht="17.100000000000001" customHeight="1">
      <c r="A14" s="29">
        <f t="shared" si="1"/>
        <v>322.5</v>
      </c>
      <c r="B14" s="29">
        <v>3</v>
      </c>
      <c r="C14" s="30" t="s">
        <v>29</v>
      </c>
      <c r="D14" s="29">
        <f t="shared" si="0"/>
        <v>3</v>
      </c>
      <c r="E14" s="13" t="s">
        <v>30</v>
      </c>
      <c r="G14" s="60"/>
    </row>
    <row r="15" spans="1:14" ht="17.100000000000001" customHeight="1">
      <c r="A15" s="89">
        <f t="shared" si="1"/>
        <v>331.5</v>
      </c>
      <c r="B15" s="89">
        <v>9</v>
      </c>
      <c r="C15" s="95" t="s">
        <v>46</v>
      </c>
      <c r="D15" s="89">
        <f>B15</f>
        <v>9</v>
      </c>
      <c r="E15" s="5" t="s">
        <v>47</v>
      </c>
      <c r="F15" s="28">
        <v>0.1</v>
      </c>
      <c r="G15" s="60" t="s">
        <v>48</v>
      </c>
      <c r="H15" s="17" t="s">
        <v>34</v>
      </c>
      <c r="I15" s="17"/>
      <c r="J15" s="17" t="s">
        <v>49</v>
      </c>
      <c r="K15" s="17"/>
      <c r="L15" s="17"/>
      <c r="M15" s="65" t="s">
        <v>21</v>
      </c>
    </row>
    <row r="16" spans="1:14" ht="17.100000000000001" customHeight="1">
      <c r="A16" s="29">
        <f t="shared" si="1"/>
        <v>381.5</v>
      </c>
      <c r="B16" s="29">
        <v>50</v>
      </c>
      <c r="C16" s="30" t="s">
        <v>29</v>
      </c>
      <c r="D16" s="29">
        <f>B16</f>
        <v>50</v>
      </c>
      <c r="E16" s="13" t="s">
        <v>30</v>
      </c>
      <c r="G16" s="60"/>
    </row>
    <row r="17" spans="1:14" ht="17.100000000000001" customHeight="1">
      <c r="A17" s="29">
        <f t="shared" si="1"/>
        <v>441.5</v>
      </c>
      <c r="B17" s="29">
        <v>60</v>
      </c>
      <c r="C17" s="30" t="s">
        <v>29</v>
      </c>
      <c r="D17" s="29">
        <f>B17</f>
        <v>60</v>
      </c>
      <c r="E17" s="13" t="s">
        <v>50</v>
      </c>
      <c r="G17" s="60"/>
    </row>
    <row r="18" spans="1:14" ht="17.100000000000001" customHeight="1">
      <c r="A18" s="20">
        <f t="shared" si="1"/>
        <v>541.5</v>
      </c>
      <c r="B18" s="20">
        <v>100</v>
      </c>
      <c r="C18" s="32" t="s">
        <v>29</v>
      </c>
      <c r="D18" s="20">
        <f>B18</f>
        <v>100</v>
      </c>
      <c r="E18" s="33" t="s">
        <v>45</v>
      </c>
      <c r="F18" s="34">
        <v>7</v>
      </c>
      <c r="G18" s="64"/>
      <c r="H18" s="21"/>
      <c r="I18" s="21"/>
      <c r="J18" s="21"/>
      <c r="K18" s="21"/>
      <c r="L18" s="21"/>
      <c r="M18" s="64"/>
      <c r="N18" s="64"/>
    </row>
    <row r="20" spans="1:14" ht="17.100000000000001" customHeight="1">
      <c r="A20" s="5" t="s">
        <v>22</v>
      </c>
    </row>
    <row r="21" spans="1:14" ht="17.100000000000001" customHeight="1">
      <c r="A21" s="5" t="s">
        <v>158</v>
      </c>
    </row>
  </sheetData>
  <phoneticPr fontId="2"/>
  <pageMargins left="0.7" right="0.7" top="0.75" bottom="0.75" header="0.3" footer="0.3"/>
  <pageSetup paperSize="9"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02EB2-8CB7-814F-9C33-61039BB98312}">
  <dimension ref="A1:M19"/>
  <sheetViews>
    <sheetView zoomScale="147" zoomScaleNormal="147" workbookViewId="0"/>
  </sheetViews>
  <sheetFormatPr defaultColWidth="10.6640625" defaultRowHeight="17.100000000000001" customHeight="1"/>
  <cols>
    <col min="1" max="2" width="9.33203125" style="5" customWidth="1"/>
    <col min="3" max="3" width="16.88671875" style="5" customWidth="1"/>
    <col min="4" max="4" width="9.109375" style="5" customWidth="1"/>
    <col min="5" max="5" width="40.5546875" style="5" customWidth="1"/>
    <col min="6" max="6" width="10.44140625" style="28" customWidth="1"/>
    <col min="7" max="7" width="13.88671875"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0.6640625" style="60"/>
    <col min="14" max="16384" width="10.6640625" style="5"/>
  </cols>
  <sheetData>
    <row r="1" spans="1:13" ht="17.100000000000001" customHeight="1">
      <c r="A1" s="1"/>
      <c r="B1" s="2"/>
      <c r="C1" s="3" t="s">
        <v>939</v>
      </c>
      <c r="D1" s="4" t="s">
        <v>0</v>
      </c>
      <c r="E1" s="4" t="s">
        <v>940</v>
      </c>
      <c r="F1" s="22" t="s">
        <v>938</v>
      </c>
      <c r="G1" s="23" t="s">
        <v>1</v>
      </c>
    </row>
    <row r="2" spans="1:13" ht="17.100000000000001" customHeight="1">
      <c r="A2" s="1"/>
      <c r="B2" s="6"/>
      <c r="C2" s="4" t="s">
        <v>937</v>
      </c>
      <c r="D2" s="35" t="s">
        <v>159</v>
      </c>
      <c r="E2" s="7" t="s">
        <v>941</v>
      </c>
      <c r="F2" s="237" t="s">
        <v>954</v>
      </c>
      <c r="G2" s="25" t="s">
        <v>955</v>
      </c>
    </row>
    <row r="3" spans="1:13" ht="17.100000000000001" customHeight="1">
      <c r="A3" s="8" t="s">
        <v>2</v>
      </c>
      <c r="B3" s="9" t="s">
        <v>3</v>
      </c>
      <c r="C3" s="8" t="s">
        <v>4</v>
      </c>
      <c r="D3" s="8" t="s">
        <v>5</v>
      </c>
      <c r="E3" s="8" t="s">
        <v>6</v>
      </c>
      <c r="F3" s="26" t="s">
        <v>7</v>
      </c>
      <c r="G3" s="274" t="s">
        <v>8</v>
      </c>
      <c r="H3" s="10" t="s">
        <v>9</v>
      </c>
      <c r="I3" s="11" t="s">
        <v>10</v>
      </c>
      <c r="J3" s="12" t="s">
        <v>11</v>
      </c>
      <c r="K3" s="11" t="s">
        <v>12</v>
      </c>
      <c r="L3" s="11" t="s">
        <v>13</v>
      </c>
      <c r="M3" s="61" t="s">
        <v>14</v>
      </c>
    </row>
    <row r="4" spans="1:13" ht="17.100000000000001" customHeight="1">
      <c r="A4" s="75">
        <f>B4</f>
        <v>20</v>
      </c>
      <c r="B4" s="75">
        <v>20</v>
      </c>
      <c r="C4" s="76" t="s">
        <v>16</v>
      </c>
      <c r="D4" s="77">
        <f t="shared" ref="D4:D15" si="0">B4</f>
        <v>20</v>
      </c>
      <c r="E4" s="1" t="s">
        <v>17</v>
      </c>
      <c r="F4" s="27"/>
      <c r="G4" s="2"/>
    </row>
    <row r="5" spans="1:13" ht="17.100000000000001" customHeight="1">
      <c r="A5" s="77">
        <f>B5+A4</f>
        <v>180</v>
      </c>
      <c r="B5" s="77">
        <v>160</v>
      </c>
      <c r="C5" s="76" t="s">
        <v>16</v>
      </c>
      <c r="D5" s="77">
        <f t="shared" si="0"/>
        <v>160</v>
      </c>
      <c r="E5" s="44" t="s">
        <v>175</v>
      </c>
      <c r="G5" s="60"/>
    </row>
    <row r="6" spans="1:13" ht="17.100000000000001" customHeight="1">
      <c r="A6" s="89">
        <f t="shared" ref="A6:A15" si="1">B6+A5</f>
        <v>254</v>
      </c>
      <c r="B6" s="89">
        <v>74</v>
      </c>
      <c r="C6" s="95" t="s">
        <v>942</v>
      </c>
      <c r="D6" s="89">
        <f t="shared" si="0"/>
        <v>74</v>
      </c>
      <c r="E6" s="13" t="s">
        <v>943</v>
      </c>
      <c r="F6" s="28">
        <v>4.7</v>
      </c>
      <c r="G6" s="60"/>
    </row>
    <row r="7" spans="1:13" ht="17.100000000000001" customHeight="1">
      <c r="A7" s="77">
        <f t="shared" si="1"/>
        <v>289</v>
      </c>
      <c r="B7" s="77">
        <v>35</v>
      </c>
      <c r="C7" s="76" t="s">
        <v>16</v>
      </c>
      <c r="D7" s="77">
        <f t="shared" si="0"/>
        <v>35</v>
      </c>
      <c r="E7" s="44" t="s">
        <v>944</v>
      </c>
      <c r="G7" s="60"/>
    </row>
    <row r="8" spans="1:13" ht="17.100000000000001" customHeight="1">
      <c r="A8" s="89">
        <f t="shared" si="1"/>
        <v>291</v>
      </c>
      <c r="B8" s="89">
        <v>2</v>
      </c>
      <c r="C8" s="95" t="s">
        <v>278</v>
      </c>
      <c r="D8" s="89">
        <f t="shared" si="0"/>
        <v>2</v>
      </c>
      <c r="E8" s="13" t="s">
        <v>945</v>
      </c>
      <c r="F8" s="28">
        <v>0.1</v>
      </c>
      <c r="G8" s="60"/>
    </row>
    <row r="9" spans="1:13" ht="17.100000000000001" customHeight="1">
      <c r="A9" s="77">
        <f t="shared" si="1"/>
        <v>351</v>
      </c>
      <c r="B9" s="77">
        <v>60</v>
      </c>
      <c r="C9" s="76" t="s">
        <v>16</v>
      </c>
      <c r="D9" s="77">
        <f t="shared" si="0"/>
        <v>60</v>
      </c>
      <c r="E9" s="44" t="s">
        <v>175</v>
      </c>
      <c r="G9" s="60"/>
    </row>
    <row r="10" spans="1:13" ht="17.100000000000001" customHeight="1">
      <c r="A10" s="99">
        <f t="shared" si="1"/>
        <v>362</v>
      </c>
      <c r="B10" s="99">
        <v>11</v>
      </c>
      <c r="C10" s="109" t="s">
        <v>946</v>
      </c>
      <c r="D10" s="99">
        <f t="shared" si="0"/>
        <v>11</v>
      </c>
      <c r="E10" s="13" t="s">
        <v>947</v>
      </c>
      <c r="F10" s="28">
        <v>0.6</v>
      </c>
      <c r="G10" s="60"/>
    </row>
    <row r="11" spans="1:13" ht="17.100000000000001" customHeight="1">
      <c r="A11" s="77">
        <f t="shared" si="1"/>
        <v>402</v>
      </c>
      <c r="B11" s="77">
        <v>40</v>
      </c>
      <c r="C11" s="76" t="s">
        <v>16</v>
      </c>
      <c r="D11" s="77">
        <f t="shared" si="0"/>
        <v>40</v>
      </c>
      <c r="E11" s="44" t="s">
        <v>948</v>
      </c>
      <c r="G11" s="60"/>
    </row>
    <row r="12" spans="1:13" ht="17.100000000000001" customHeight="1">
      <c r="A12" s="89">
        <f t="shared" si="1"/>
        <v>422</v>
      </c>
      <c r="B12" s="89">
        <v>20</v>
      </c>
      <c r="C12" s="95" t="s">
        <v>708</v>
      </c>
      <c r="D12" s="89">
        <f t="shared" si="0"/>
        <v>20</v>
      </c>
      <c r="E12" s="13" t="s">
        <v>949</v>
      </c>
      <c r="F12" s="28">
        <v>0.8</v>
      </c>
      <c r="G12" s="60" t="s">
        <v>950</v>
      </c>
      <c r="H12" s="116" t="s">
        <v>157</v>
      </c>
      <c r="I12" s="116" t="s">
        <v>836</v>
      </c>
      <c r="J12" s="116" t="s">
        <v>677</v>
      </c>
      <c r="K12" s="116"/>
      <c r="L12" s="116"/>
      <c r="M12" s="63" t="s">
        <v>652</v>
      </c>
    </row>
    <row r="13" spans="1:13" ht="17.100000000000001" customHeight="1">
      <c r="A13" s="77">
        <f t="shared" si="1"/>
        <v>443</v>
      </c>
      <c r="B13" s="77">
        <v>21</v>
      </c>
      <c r="C13" s="76" t="s">
        <v>16</v>
      </c>
      <c r="D13" s="77">
        <f t="shared" si="0"/>
        <v>21</v>
      </c>
      <c r="E13" s="44" t="s">
        <v>175</v>
      </c>
      <c r="G13" s="60"/>
    </row>
    <row r="14" spans="1:13" ht="17.100000000000001" customHeight="1">
      <c r="A14" s="89">
        <f t="shared" si="1"/>
        <v>484</v>
      </c>
      <c r="B14" s="89">
        <v>41</v>
      </c>
      <c r="C14" s="95" t="s">
        <v>285</v>
      </c>
      <c r="D14" s="89">
        <f t="shared" si="0"/>
        <v>41</v>
      </c>
      <c r="E14" s="13" t="s">
        <v>951</v>
      </c>
      <c r="F14" s="28">
        <v>0.3</v>
      </c>
      <c r="G14" s="60"/>
    </row>
    <row r="15" spans="1:13" ht="17.100000000000001" customHeight="1">
      <c r="A15" s="77">
        <f t="shared" si="1"/>
        <v>664</v>
      </c>
      <c r="B15" s="77">
        <v>180</v>
      </c>
      <c r="C15" s="76" t="s">
        <v>16</v>
      </c>
      <c r="D15" s="77">
        <f t="shared" si="0"/>
        <v>180</v>
      </c>
      <c r="E15" s="44" t="s">
        <v>953</v>
      </c>
      <c r="G15" s="60"/>
    </row>
    <row r="16" spans="1:13" ht="17.100000000000001" customHeight="1">
      <c r="A16" s="235"/>
      <c r="B16" s="235"/>
      <c r="C16" s="236" t="s">
        <v>952</v>
      </c>
      <c r="D16" s="235"/>
      <c r="E16" s="33" t="s">
        <v>581</v>
      </c>
      <c r="F16" s="34"/>
      <c r="G16" s="64"/>
      <c r="H16" s="21"/>
      <c r="I16" s="21"/>
      <c r="J16" s="21"/>
      <c r="K16" s="21"/>
      <c r="L16" s="21"/>
      <c r="M16" s="64"/>
    </row>
    <row r="18" spans="1:13" s="38" customFormat="1" ht="17.100000000000001" customHeight="1">
      <c r="A18" s="206" t="s">
        <v>974</v>
      </c>
      <c r="E18" s="119"/>
      <c r="F18" s="125"/>
      <c r="G18" s="124"/>
      <c r="H18" s="45"/>
      <c r="I18" s="126"/>
      <c r="J18" s="126"/>
      <c r="K18" s="126"/>
      <c r="L18" s="126"/>
      <c r="M18" s="127"/>
    </row>
    <row r="19" spans="1:13" ht="17.100000000000001" customHeight="1">
      <c r="A19" s="5" t="s">
        <v>22</v>
      </c>
    </row>
  </sheetData>
  <phoneticPr fontId="2"/>
  <pageMargins left="0.7" right="0.7" top="0.75" bottom="0.75" header="0.3" footer="0.3"/>
  <pageSetup paperSize="9" orientation="portrait"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AB1D7-9674-5348-9853-3C06BDAE098A}">
  <dimension ref="A1:M18"/>
  <sheetViews>
    <sheetView zoomScale="147" zoomScaleNormal="147" workbookViewId="0"/>
  </sheetViews>
  <sheetFormatPr defaultColWidth="10.6640625" defaultRowHeight="17.100000000000001" customHeight="1"/>
  <cols>
    <col min="1" max="2" width="9.33203125" style="5" customWidth="1"/>
    <col min="3" max="3" width="17.88671875" style="5" customWidth="1"/>
    <col min="4" max="4" width="9.109375" style="5" customWidth="1"/>
    <col min="5" max="5" width="40.5546875" style="5" customWidth="1"/>
    <col min="6" max="6" width="10.44140625" style="28" customWidth="1"/>
    <col min="7" max="7" width="13.44140625"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2.88671875" style="60" customWidth="1"/>
    <col min="14" max="16384" width="10.6640625" style="5"/>
  </cols>
  <sheetData>
    <row r="1" spans="1:13" ht="17.100000000000001" customHeight="1">
      <c r="A1" s="1"/>
      <c r="B1" s="2"/>
      <c r="C1" s="3" t="s">
        <v>959</v>
      </c>
      <c r="D1" s="4" t="s">
        <v>0</v>
      </c>
      <c r="E1" s="4" t="s">
        <v>961</v>
      </c>
      <c r="F1" s="22" t="s">
        <v>957</v>
      </c>
      <c r="G1" s="23" t="s">
        <v>1</v>
      </c>
    </row>
    <row r="2" spans="1:13" ht="17.100000000000001" customHeight="1">
      <c r="A2" s="1"/>
      <c r="B2" s="6"/>
      <c r="C2" s="4" t="s">
        <v>956</v>
      </c>
      <c r="D2" s="35" t="s">
        <v>960</v>
      </c>
      <c r="E2" s="7" t="s">
        <v>962</v>
      </c>
      <c r="F2" s="237" t="s">
        <v>958</v>
      </c>
      <c r="G2" s="25" t="s">
        <v>955</v>
      </c>
    </row>
    <row r="3" spans="1:13" ht="17.100000000000001" customHeight="1">
      <c r="A3" s="8" t="s">
        <v>2</v>
      </c>
      <c r="B3" s="9" t="s">
        <v>3</v>
      </c>
      <c r="C3" s="8" t="s">
        <v>4</v>
      </c>
      <c r="D3" s="8" t="s">
        <v>5</v>
      </c>
      <c r="E3" s="8" t="s">
        <v>6</v>
      </c>
      <c r="F3" s="26" t="s">
        <v>7</v>
      </c>
      <c r="G3" s="274" t="s">
        <v>8</v>
      </c>
      <c r="H3" s="10" t="s">
        <v>9</v>
      </c>
      <c r="I3" s="11" t="s">
        <v>10</v>
      </c>
      <c r="J3" s="12" t="s">
        <v>11</v>
      </c>
      <c r="K3" s="11" t="s">
        <v>12</v>
      </c>
      <c r="L3" s="11" t="s">
        <v>13</v>
      </c>
      <c r="M3" s="61" t="s">
        <v>14</v>
      </c>
    </row>
    <row r="4" spans="1:13" ht="17.100000000000001" customHeight="1">
      <c r="A4" s="75">
        <f>B4</f>
        <v>12</v>
      </c>
      <c r="B4" s="75">
        <v>12</v>
      </c>
      <c r="C4" s="76" t="s">
        <v>16</v>
      </c>
      <c r="D4" s="77">
        <f t="shared" ref="D4:D14" si="0">B4</f>
        <v>12</v>
      </c>
      <c r="E4" s="1" t="s">
        <v>17</v>
      </c>
      <c r="F4" s="27"/>
      <c r="G4" s="2"/>
    </row>
    <row r="5" spans="1:13" ht="17.100000000000001" customHeight="1">
      <c r="A5" s="151">
        <f>A4+B5</f>
        <v>18</v>
      </c>
      <c r="B5" s="151">
        <v>6</v>
      </c>
      <c r="C5" s="95" t="s">
        <v>689</v>
      </c>
      <c r="D5" s="89">
        <f t="shared" si="0"/>
        <v>6</v>
      </c>
      <c r="E5" s="1" t="s">
        <v>963</v>
      </c>
      <c r="F5" s="27">
        <v>0.05</v>
      </c>
      <c r="G5" s="2"/>
    </row>
    <row r="6" spans="1:13" ht="17.100000000000001" customHeight="1">
      <c r="A6" s="75">
        <f t="shared" ref="A6:A14" si="1">A5+B6</f>
        <v>40</v>
      </c>
      <c r="B6" s="75">
        <v>22</v>
      </c>
      <c r="C6" s="76" t="s">
        <v>182</v>
      </c>
      <c r="D6" s="77">
        <f t="shared" si="0"/>
        <v>22</v>
      </c>
      <c r="E6" s="1" t="s">
        <v>315</v>
      </c>
      <c r="F6" s="27"/>
      <c r="G6" s="2"/>
    </row>
    <row r="7" spans="1:13" ht="17.100000000000001" customHeight="1">
      <c r="A7" s="75">
        <f t="shared" si="1"/>
        <v>82</v>
      </c>
      <c r="B7" s="75">
        <v>42</v>
      </c>
      <c r="C7" s="76" t="s">
        <v>16</v>
      </c>
      <c r="D7" s="77">
        <f t="shared" si="0"/>
        <v>42</v>
      </c>
      <c r="E7" s="44" t="s">
        <v>175</v>
      </c>
      <c r="F7" s="27"/>
      <c r="G7" s="2"/>
    </row>
    <row r="8" spans="1:13" ht="17.100000000000001" customHeight="1">
      <c r="A8" s="151">
        <f t="shared" si="1"/>
        <v>92</v>
      </c>
      <c r="B8" s="151">
        <v>10</v>
      </c>
      <c r="C8" s="95" t="s">
        <v>67</v>
      </c>
      <c r="D8" s="89">
        <f t="shared" si="0"/>
        <v>10</v>
      </c>
      <c r="E8" s="13" t="s">
        <v>964</v>
      </c>
      <c r="F8" s="27">
        <v>0.8</v>
      </c>
      <c r="G8" s="60"/>
      <c r="M8" s="5"/>
    </row>
    <row r="9" spans="1:13" ht="17.100000000000001" customHeight="1">
      <c r="A9" s="75">
        <f t="shared" si="1"/>
        <v>112</v>
      </c>
      <c r="B9" s="75">
        <v>20</v>
      </c>
      <c r="C9" s="76" t="s">
        <v>16</v>
      </c>
      <c r="D9" s="77">
        <f t="shared" si="0"/>
        <v>20</v>
      </c>
      <c r="E9" s="44" t="s">
        <v>175</v>
      </c>
      <c r="F9" s="27"/>
      <c r="G9" s="2"/>
    </row>
    <row r="10" spans="1:13" ht="33.950000000000003" customHeight="1">
      <c r="A10" s="151">
        <f t="shared" si="1"/>
        <v>114</v>
      </c>
      <c r="B10" s="151">
        <v>2</v>
      </c>
      <c r="C10" s="95" t="s">
        <v>512</v>
      </c>
      <c r="D10" s="89">
        <f t="shared" si="0"/>
        <v>2</v>
      </c>
      <c r="E10" s="1" t="s">
        <v>965</v>
      </c>
      <c r="F10" s="27"/>
      <c r="G10" s="2" t="s">
        <v>966</v>
      </c>
      <c r="H10" s="120" t="s">
        <v>967</v>
      </c>
      <c r="I10" s="116" t="s">
        <v>968</v>
      </c>
      <c r="J10" s="116" t="s">
        <v>969</v>
      </c>
      <c r="K10" s="120" t="s">
        <v>971</v>
      </c>
      <c r="L10" s="116" t="s">
        <v>970</v>
      </c>
      <c r="M10" s="65" t="s">
        <v>955</v>
      </c>
    </row>
    <row r="11" spans="1:13" ht="17.100000000000001" customHeight="1">
      <c r="A11" s="75">
        <f t="shared" si="1"/>
        <v>132</v>
      </c>
      <c r="B11" s="75">
        <v>18</v>
      </c>
      <c r="C11" s="76" t="s">
        <v>16</v>
      </c>
      <c r="D11" s="77">
        <f t="shared" si="0"/>
        <v>18</v>
      </c>
      <c r="E11" s="44" t="s">
        <v>175</v>
      </c>
      <c r="F11" s="27"/>
      <c r="G11" s="2"/>
    </row>
    <row r="12" spans="1:13" ht="17.100000000000001" customHeight="1">
      <c r="A12" s="151">
        <f t="shared" si="1"/>
        <v>142</v>
      </c>
      <c r="B12" s="151">
        <v>10</v>
      </c>
      <c r="C12" s="95" t="s">
        <v>270</v>
      </c>
      <c r="D12" s="89">
        <f t="shared" si="0"/>
        <v>10</v>
      </c>
      <c r="E12" s="13" t="s">
        <v>964</v>
      </c>
      <c r="F12" s="27">
        <v>1</v>
      </c>
      <c r="G12" s="2"/>
    </row>
    <row r="13" spans="1:13" ht="17.100000000000001" customHeight="1">
      <c r="A13" s="75">
        <f t="shared" si="1"/>
        <v>282</v>
      </c>
      <c r="B13" s="75">
        <v>140</v>
      </c>
      <c r="C13" s="76" t="s">
        <v>16</v>
      </c>
      <c r="D13" s="77">
        <f t="shared" si="0"/>
        <v>140</v>
      </c>
      <c r="E13" s="44" t="s">
        <v>175</v>
      </c>
      <c r="F13" s="27"/>
      <c r="G13" s="2"/>
    </row>
    <row r="14" spans="1:13" ht="17.100000000000001" customHeight="1">
      <c r="A14" s="238">
        <f t="shared" si="1"/>
        <v>462</v>
      </c>
      <c r="B14" s="238">
        <v>180</v>
      </c>
      <c r="C14" s="220" t="s">
        <v>1084</v>
      </c>
      <c r="D14" s="171">
        <f t="shared" si="0"/>
        <v>180</v>
      </c>
      <c r="E14" s="1" t="s">
        <v>1083</v>
      </c>
      <c r="F14" s="27"/>
      <c r="G14" s="2"/>
    </row>
    <row r="15" spans="1:13" ht="17.100000000000001" customHeight="1">
      <c r="A15" s="235"/>
      <c r="B15" s="235"/>
      <c r="C15" s="236" t="s">
        <v>952</v>
      </c>
      <c r="D15" s="235"/>
      <c r="E15" s="33" t="s">
        <v>581</v>
      </c>
      <c r="F15" s="34"/>
      <c r="G15" s="64"/>
      <c r="H15" s="21"/>
      <c r="I15" s="21"/>
      <c r="J15" s="21"/>
      <c r="K15" s="21"/>
      <c r="L15" s="21"/>
      <c r="M15" s="64"/>
    </row>
    <row r="17" spans="1:13" s="38" customFormat="1" ht="17.100000000000001" customHeight="1">
      <c r="A17" s="206" t="s">
        <v>974</v>
      </c>
      <c r="E17" s="119"/>
      <c r="F17" s="125"/>
      <c r="G17" s="124"/>
      <c r="H17" s="45"/>
      <c r="I17" s="126"/>
      <c r="J17" s="126"/>
      <c r="K17" s="126"/>
      <c r="L17" s="126"/>
      <c r="M17" s="127"/>
    </row>
    <row r="18" spans="1:13" ht="17.100000000000001" customHeight="1">
      <c r="A18" s="5" t="s">
        <v>22</v>
      </c>
    </row>
  </sheetData>
  <phoneticPr fontId="2"/>
  <pageMargins left="0.7" right="0.7" top="0.75" bottom="0.75" header="0.3" footer="0.3"/>
  <pageSetup paperSize="9" orientation="portrait"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18F9E-1D96-CA4F-979A-BCF3DB926521}">
  <dimension ref="A1:M26"/>
  <sheetViews>
    <sheetView zoomScale="147" zoomScaleNormal="147" workbookViewId="0"/>
  </sheetViews>
  <sheetFormatPr defaultColWidth="10.6640625" defaultRowHeight="17.100000000000001" customHeight="1"/>
  <cols>
    <col min="1" max="2" width="9.33203125" style="5" customWidth="1"/>
    <col min="3" max="3" width="17.88671875" style="5" customWidth="1"/>
    <col min="4" max="4" width="9.109375" style="5" customWidth="1"/>
    <col min="5" max="5" width="40.5546875" style="5" customWidth="1"/>
    <col min="6" max="6" width="10.44140625" style="28" customWidth="1"/>
    <col min="7" max="7" width="10.109375"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2.88671875" style="60" customWidth="1"/>
    <col min="14" max="16384" width="10.6640625" style="5"/>
  </cols>
  <sheetData>
    <row r="1" spans="1:13" ht="17.100000000000001" customHeight="1">
      <c r="A1" s="1"/>
      <c r="B1" s="2"/>
      <c r="C1" s="3" t="s">
        <v>1265</v>
      </c>
      <c r="D1" s="4" t="s">
        <v>0</v>
      </c>
      <c r="E1" s="4" t="s">
        <v>975</v>
      </c>
      <c r="F1" s="22" t="s">
        <v>973</v>
      </c>
      <c r="G1" s="23" t="s">
        <v>1</v>
      </c>
    </row>
    <row r="2" spans="1:13" ht="17.100000000000001" customHeight="1">
      <c r="A2" s="1"/>
      <c r="B2" s="6"/>
      <c r="C2" s="4" t="s">
        <v>972</v>
      </c>
      <c r="D2" s="7" t="s">
        <v>977</v>
      </c>
      <c r="E2" s="7" t="s">
        <v>976</v>
      </c>
      <c r="F2" s="237"/>
      <c r="G2" s="25"/>
    </row>
    <row r="3" spans="1:13" ht="17.100000000000001" customHeight="1">
      <c r="A3" s="8" t="s">
        <v>2</v>
      </c>
      <c r="B3" s="9" t="s">
        <v>3</v>
      </c>
      <c r="C3" s="8" t="s">
        <v>4</v>
      </c>
      <c r="D3" s="8" t="s">
        <v>5</v>
      </c>
      <c r="E3" s="8" t="s">
        <v>6</v>
      </c>
      <c r="F3" s="26" t="s">
        <v>7</v>
      </c>
      <c r="G3" s="274" t="s">
        <v>8</v>
      </c>
      <c r="H3" s="10" t="s">
        <v>9</v>
      </c>
      <c r="I3" s="11" t="s">
        <v>10</v>
      </c>
      <c r="J3" s="11" t="s">
        <v>259</v>
      </c>
      <c r="K3" s="11" t="s">
        <v>12</v>
      </c>
      <c r="L3" s="11" t="s">
        <v>13</v>
      </c>
      <c r="M3" s="61" t="s">
        <v>14</v>
      </c>
    </row>
    <row r="4" spans="1:13" ht="17.100000000000001" customHeight="1">
      <c r="A4" s="75">
        <f>B4</f>
        <v>140</v>
      </c>
      <c r="B4" s="75">
        <v>140</v>
      </c>
      <c r="C4" s="76" t="s">
        <v>16</v>
      </c>
      <c r="D4" s="77">
        <f>B4</f>
        <v>140</v>
      </c>
      <c r="E4" s="1" t="s">
        <v>978</v>
      </c>
      <c r="F4" s="27"/>
      <c r="G4" s="2"/>
    </row>
    <row r="5" spans="1:13" ht="17.100000000000001" customHeight="1">
      <c r="A5" s="151">
        <f>A4+B5</f>
        <v>172</v>
      </c>
      <c r="B5" s="151">
        <v>32</v>
      </c>
      <c r="C5" s="95" t="s">
        <v>979</v>
      </c>
      <c r="D5" s="89">
        <f>B5+B6+B7+B8</f>
        <v>40</v>
      </c>
      <c r="E5" s="1" t="s">
        <v>980</v>
      </c>
      <c r="F5" s="27">
        <v>3.2</v>
      </c>
      <c r="G5" s="2"/>
    </row>
    <row r="6" spans="1:13" ht="17.100000000000001" customHeight="1">
      <c r="A6" s="151">
        <f t="shared" ref="A6:A9" si="0">A5+B6</f>
        <v>177</v>
      </c>
      <c r="B6" s="151">
        <v>5</v>
      </c>
      <c r="C6" s="95" t="s">
        <v>979</v>
      </c>
      <c r="D6" s="89"/>
      <c r="E6" s="1" t="s">
        <v>982</v>
      </c>
      <c r="F6" s="27"/>
      <c r="G6" s="2"/>
    </row>
    <row r="7" spans="1:13" ht="17.100000000000001" customHeight="1">
      <c r="A7" s="151">
        <f t="shared" si="0"/>
        <v>179.5</v>
      </c>
      <c r="B7" s="151">
        <v>2.5</v>
      </c>
      <c r="C7" s="95" t="s">
        <v>979</v>
      </c>
      <c r="D7" s="89"/>
      <c r="E7" s="153" t="s">
        <v>983</v>
      </c>
      <c r="F7" s="27"/>
      <c r="G7" s="2"/>
    </row>
    <row r="8" spans="1:13" ht="17.100000000000001" customHeight="1">
      <c r="A8" s="151">
        <f t="shared" si="0"/>
        <v>180</v>
      </c>
      <c r="B8" s="151">
        <v>0.5</v>
      </c>
      <c r="C8" s="95" t="s">
        <v>979</v>
      </c>
      <c r="D8" s="89"/>
      <c r="E8" s="1" t="s">
        <v>984</v>
      </c>
      <c r="F8" s="27"/>
      <c r="G8" s="2"/>
    </row>
    <row r="9" spans="1:13" ht="17.100000000000001" customHeight="1">
      <c r="A9" s="131">
        <f t="shared" si="0"/>
        <v>360</v>
      </c>
      <c r="B9" s="131">
        <v>180</v>
      </c>
      <c r="C9" s="79" t="s">
        <v>16</v>
      </c>
      <c r="D9" s="78">
        <f>B9</f>
        <v>180</v>
      </c>
      <c r="E9" s="44" t="s">
        <v>175</v>
      </c>
      <c r="F9" s="27"/>
      <c r="G9" s="2"/>
    </row>
    <row r="10" spans="1:13" ht="17.100000000000001" customHeight="1">
      <c r="A10" s="151">
        <f>A9+B10</f>
        <v>375</v>
      </c>
      <c r="B10" s="151">
        <v>15</v>
      </c>
      <c r="C10" s="218" t="s">
        <v>986</v>
      </c>
      <c r="D10" s="89">
        <f>B10</f>
        <v>15</v>
      </c>
      <c r="E10" s="44" t="s">
        <v>988</v>
      </c>
      <c r="F10" s="27">
        <v>0.1</v>
      </c>
      <c r="G10" s="2" t="s">
        <v>987</v>
      </c>
      <c r="H10" s="116" t="s">
        <v>247</v>
      </c>
      <c r="I10" s="116" t="s">
        <v>1005</v>
      </c>
      <c r="J10" s="116"/>
      <c r="K10" s="116" t="s">
        <v>1006</v>
      </c>
      <c r="L10" s="116" t="s">
        <v>1007</v>
      </c>
      <c r="M10" s="65" t="s">
        <v>1012</v>
      </c>
    </row>
    <row r="11" spans="1:13" ht="17.100000000000001" customHeight="1">
      <c r="A11" s="75">
        <f t="shared" ref="A11:A24" si="1">A10+B11</f>
        <v>415</v>
      </c>
      <c r="B11" s="75">
        <v>40</v>
      </c>
      <c r="C11" s="76" t="s">
        <v>16</v>
      </c>
      <c r="D11" s="77">
        <f>B11</f>
        <v>40</v>
      </c>
      <c r="E11" s="44" t="s">
        <v>985</v>
      </c>
      <c r="F11" s="27"/>
      <c r="G11" s="2"/>
    </row>
    <row r="12" spans="1:13" ht="17.100000000000001" customHeight="1">
      <c r="A12" s="239">
        <f t="shared" si="1"/>
        <v>441</v>
      </c>
      <c r="B12" s="239">
        <v>26</v>
      </c>
      <c r="C12" s="109" t="s">
        <v>989</v>
      </c>
      <c r="D12" s="99">
        <f>B12</f>
        <v>26</v>
      </c>
      <c r="E12" s="1" t="s">
        <v>990</v>
      </c>
      <c r="F12" s="27">
        <v>0.7</v>
      </c>
      <c r="G12" s="2"/>
    </row>
    <row r="13" spans="1:13" ht="17.100000000000001" customHeight="1">
      <c r="A13" s="75">
        <f t="shared" si="1"/>
        <v>494</v>
      </c>
      <c r="B13" s="75">
        <v>53</v>
      </c>
      <c r="C13" s="76" t="s">
        <v>16</v>
      </c>
      <c r="D13" s="77">
        <f t="shared" ref="D13" si="2">B13</f>
        <v>53</v>
      </c>
      <c r="E13" s="44" t="s">
        <v>991</v>
      </c>
      <c r="F13" s="27"/>
      <c r="G13" s="2"/>
    </row>
    <row r="14" spans="1:13" ht="17.100000000000001" customHeight="1">
      <c r="A14" s="239">
        <f t="shared" si="1"/>
        <v>525</v>
      </c>
      <c r="B14" s="239">
        <v>31</v>
      </c>
      <c r="C14" s="109" t="s">
        <v>992</v>
      </c>
      <c r="D14" s="99">
        <f>B14</f>
        <v>31</v>
      </c>
      <c r="E14" s="1" t="s">
        <v>993</v>
      </c>
      <c r="F14" s="27">
        <v>1</v>
      </c>
      <c r="G14" s="2"/>
    </row>
    <row r="15" spans="1:13" ht="17.100000000000001" customHeight="1">
      <c r="A15" s="75">
        <f t="shared" si="1"/>
        <v>530</v>
      </c>
      <c r="B15" s="75">
        <v>5</v>
      </c>
      <c r="C15" s="76" t="s">
        <v>16</v>
      </c>
      <c r="D15" s="77">
        <f>B15</f>
        <v>5</v>
      </c>
      <c r="E15" s="44" t="s">
        <v>994</v>
      </c>
      <c r="F15" s="27"/>
      <c r="G15" s="2"/>
    </row>
    <row r="16" spans="1:13" ht="17.100000000000001" customHeight="1">
      <c r="A16" s="239">
        <f t="shared" si="1"/>
        <v>600</v>
      </c>
      <c r="B16" s="239">
        <v>70</v>
      </c>
      <c r="C16" s="109" t="s">
        <v>995</v>
      </c>
      <c r="D16" s="99">
        <f>B16+B17+B18</f>
        <v>95</v>
      </c>
      <c r="E16" s="1" t="s">
        <v>997</v>
      </c>
      <c r="F16" s="27">
        <v>1.5</v>
      </c>
      <c r="G16" s="2"/>
    </row>
    <row r="17" spans="1:13" ht="17.100000000000001" customHeight="1">
      <c r="A17" s="239">
        <f t="shared" si="1"/>
        <v>604</v>
      </c>
      <c r="B17" s="239">
        <v>4</v>
      </c>
      <c r="C17" s="109" t="s">
        <v>995</v>
      </c>
      <c r="D17" s="99"/>
      <c r="E17" s="1" t="s">
        <v>998</v>
      </c>
      <c r="F17" s="27"/>
      <c r="G17" s="2"/>
    </row>
    <row r="18" spans="1:13" ht="17.100000000000001" customHeight="1">
      <c r="A18" s="239">
        <f t="shared" si="1"/>
        <v>625</v>
      </c>
      <c r="B18" s="239">
        <v>21</v>
      </c>
      <c r="C18" s="109" t="s">
        <v>995</v>
      </c>
      <c r="D18" s="99"/>
      <c r="E18" s="1" t="s">
        <v>996</v>
      </c>
      <c r="F18" s="27"/>
      <c r="G18" s="2"/>
    </row>
    <row r="19" spans="1:13" ht="17.100000000000001" customHeight="1">
      <c r="A19" s="75">
        <f t="shared" si="1"/>
        <v>705</v>
      </c>
      <c r="B19" s="75">
        <v>80</v>
      </c>
      <c r="C19" s="76" t="s">
        <v>16</v>
      </c>
      <c r="D19" s="77">
        <f t="shared" ref="D19" si="3">B19</f>
        <v>80</v>
      </c>
      <c r="E19" s="176" t="s">
        <v>999</v>
      </c>
      <c r="F19" s="27"/>
      <c r="G19" s="2"/>
    </row>
    <row r="20" spans="1:13" ht="33.950000000000003" customHeight="1">
      <c r="A20" s="151">
        <f t="shared" si="1"/>
        <v>715</v>
      </c>
      <c r="B20" s="151">
        <v>10</v>
      </c>
      <c r="C20" s="218" t="s">
        <v>1000</v>
      </c>
      <c r="D20" s="89">
        <f>B20</f>
        <v>10</v>
      </c>
      <c r="E20" s="44" t="s">
        <v>1001</v>
      </c>
      <c r="F20" s="27">
        <v>0.2</v>
      </c>
      <c r="G20" s="2" t="s">
        <v>1002</v>
      </c>
      <c r="H20" s="116" t="s">
        <v>1008</v>
      </c>
      <c r="I20" s="116" t="s">
        <v>1009</v>
      </c>
      <c r="J20" s="120" t="s">
        <v>1011</v>
      </c>
      <c r="K20" s="116" t="s">
        <v>1010</v>
      </c>
      <c r="L20" s="116"/>
      <c r="M20" s="65" t="s">
        <v>1012</v>
      </c>
    </row>
    <row r="21" spans="1:13" ht="17.100000000000001" customHeight="1">
      <c r="A21" s="75">
        <f t="shared" si="1"/>
        <v>720</v>
      </c>
      <c r="B21" s="75">
        <v>5</v>
      </c>
      <c r="C21" s="76" t="s">
        <v>16</v>
      </c>
      <c r="D21" s="77">
        <f t="shared" ref="D21:D24" si="4">B21</f>
        <v>5</v>
      </c>
      <c r="E21" s="13" t="s">
        <v>981</v>
      </c>
      <c r="F21" s="27"/>
      <c r="G21" s="2"/>
    </row>
    <row r="22" spans="1:13" ht="17.100000000000001" customHeight="1">
      <c r="A22" s="239">
        <f t="shared" si="1"/>
        <v>732</v>
      </c>
      <c r="B22" s="239">
        <v>12</v>
      </c>
      <c r="C22" s="109"/>
      <c r="D22" s="99">
        <f t="shared" si="4"/>
        <v>12</v>
      </c>
      <c r="E22" s="1" t="s">
        <v>1003</v>
      </c>
      <c r="F22" s="27">
        <v>0.6</v>
      </c>
      <c r="G22" s="2"/>
    </row>
    <row r="23" spans="1:13" ht="17.100000000000001" customHeight="1">
      <c r="A23" s="75">
        <f t="shared" si="1"/>
        <v>842</v>
      </c>
      <c r="B23" s="75">
        <v>110</v>
      </c>
      <c r="C23" s="76" t="s">
        <v>16</v>
      </c>
      <c r="D23" s="77">
        <f t="shared" ref="D23" si="5">B23</f>
        <v>110</v>
      </c>
      <c r="E23" s="13" t="s">
        <v>981</v>
      </c>
      <c r="F23" s="27"/>
      <c r="G23" s="2"/>
    </row>
    <row r="24" spans="1:13" ht="17.100000000000001" customHeight="1">
      <c r="A24" s="203">
        <f t="shared" si="1"/>
        <v>922</v>
      </c>
      <c r="B24" s="203">
        <v>80</v>
      </c>
      <c r="C24" s="240" t="s">
        <v>1082</v>
      </c>
      <c r="D24" s="82">
        <f t="shared" si="4"/>
        <v>80</v>
      </c>
      <c r="E24" s="159" t="s">
        <v>1004</v>
      </c>
      <c r="F24" s="241"/>
      <c r="G24" s="6"/>
      <c r="H24" s="21"/>
      <c r="I24" s="21"/>
      <c r="J24" s="21"/>
      <c r="K24" s="21"/>
      <c r="L24" s="21"/>
      <c r="M24" s="64"/>
    </row>
    <row r="26" spans="1:13" ht="17.100000000000001" customHeight="1">
      <c r="A26" s="5" t="s">
        <v>22</v>
      </c>
    </row>
  </sheetData>
  <phoneticPr fontId="2"/>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76397-F981-FB46-BFB6-92E5C8B16FC3}">
  <dimension ref="A1:M27"/>
  <sheetViews>
    <sheetView zoomScale="125" zoomScaleNormal="125" workbookViewId="0"/>
  </sheetViews>
  <sheetFormatPr defaultColWidth="10.6640625" defaultRowHeight="17.100000000000001" customHeight="1"/>
  <cols>
    <col min="1" max="2" width="7.6640625" style="5" customWidth="1"/>
    <col min="3" max="3" width="18.6640625" style="5" customWidth="1"/>
    <col min="4" max="4" width="9.109375" style="5" customWidth="1"/>
    <col min="5" max="5" width="47.109375" style="5" customWidth="1"/>
    <col min="6" max="6" width="9.88671875" style="52" customWidth="1"/>
    <col min="7" max="7" width="13.5546875" style="5" customWidth="1"/>
    <col min="8" max="8" width="18.88671875" style="5" customWidth="1"/>
    <col min="9" max="9" width="14.6640625" style="5" customWidth="1"/>
    <col min="10" max="10" width="16.44140625" style="5" customWidth="1"/>
    <col min="11"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128</v>
      </c>
      <c r="D1" s="4" t="s">
        <v>0</v>
      </c>
      <c r="E1" s="4" t="s">
        <v>129</v>
      </c>
      <c r="F1" s="47" t="s">
        <v>132</v>
      </c>
      <c r="G1" s="23" t="s">
        <v>56</v>
      </c>
    </row>
    <row r="2" spans="1:13" ht="17.100000000000001" customHeight="1">
      <c r="A2" s="1"/>
      <c r="B2" s="6"/>
      <c r="C2" s="4" t="s">
        <v>127</v>
      </c>
      <c r="D2" s="35" t="s">
        <v>97</v>
      </c>
      <c r="E2" s="7" t="s">
        <v>130</v>
      </c>
      <c r="F2" s="48" t="s">
        <v>131</v>
      </c>
      <c r="G2" s="25" t="s">
        <v>126</v>
      </c>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v>30</v>
      </c>
      <c r="B4" s="75">
        <v>15</v>
      </c>
      <c r="C4" s="76" t="s">
        <v>16</v>
      </c>
      <c r="D4" s="77">
        <f>B4</f>
        <v>15</v>
      </c>
      <c r="E4" s="1" t="s">
        <v>17</v>
      </c>
      <c r="F4" s="50"/>
      <c r="G4" s="2"/>
    </row>
    <row r="5" spans="1:13" ht="17.100000000000001" customHeight="1">
      <c r="A5" s="86">
        <f>A4+B5</f>
        <v>44</v>
      </c>
      <c r="B5" s="86">
        <v>14</v>
      </c>
      <c r="C5" s="87" t="s">
        <v>133</v>
      </c>
      <c r="D5" s="86">
        <f>B5+B6+B7+B8</f>
        <v>19.5</v>
      </c>
      <c r="E5" s="44" t="s">
        <v>134</v>
      </c>
      <c r="F5" s="52">
        <v>0.7</v>
      </c>
      <c r="G5" s="60"/>
    </row>
    <row r="6" spans="1:13" ht="17.100000000000001" customHeight="1">
      <c r="A6" s="86">
        <f t="shared" ref="A6:A18" si="0">A5+B6</f>
        <v>46</v>
      </c>
      <c r="B6" s="86">
        <v>2</v>
      </c>
      <c r="C6" s="87" t="s">
        <v>133</v>
      </c>
      <c r="D6" s="86"/>
      <c r="E6" s="44" t="s">
        <v>135</v>
      </c>
      <c r="F6" s="52">
        <v>1</v>
      </c>
      <c r="G6" s="60"/>
    </row>
    <row r="7" spans="1:13" ht="17.100000000000001" customHeight="1">
      <c r="A7" s="86">
        <f t="shared" si="0"/>
        <v>47.5</v>
      </c>
      <c r="B7" s="86">
        <v>1.5</v>
      </c>
      <c r="C7" s="87" t="s">
        <v>133</v>
      </c>
      <c r="D7" s="86"/>
      <c r="E7" s="44" t="s">
        <v>136</v>
      </c>
      <c r="G7" s="60"/>
    </row>
    <row r="8" spans="1:13" ht="17.100000000000001" customHeight="1">
      <c r="A8" s="86">
        <f t="shared" si="0"/>
        <v>49.5</v>
      </c>
      <c r="B8" s="86">
        <v>2</v>
      </c>
      <c r="C8" s="87" t="s">
        <v>133</v>
      </c>
      <c r="D8" s="86"/>
      <c r="E8" s="44" t="s">
        <v>137</v>
      </c>
      <c r="F8" s="52">
        <v>3.5</v>
      </c>
      <c r="G8" s="60"/>
    </row>
    <row r="9" spans="1:13" ht="17.100000000000001" customHeight="1">
      <c r="A9" s="78">
        <f t="shared" si="0"/>
        <v>59.5</v>
      </c>
      <c r="B9" s="78">
        <v>10</v>
      </c>
      <c r="C9" s="76" t="s">
        <v>16</v>
      </c>
      <c r="D9" s="77">
        <f>B9</f>
        <v>10</v>
      </c>
      <c r="E9" s="1" t="s">
        <v>17</v>
      </c>
      <c r="G9" s="60"/>
    </row>
    <row r="10" spans="1:13" ht="17.100000000000001" customHeight="1">
      <c r="A10" s="78">
        <f>A9+B10</f>
        <v>129.5</v>
      </c>
      <c r="B10" s="78">
        <v>70</v>
      </c>
      <c r="C10" s="79" t="s">
        <v>16</v>
      </c>
      <c r="D10" s="78">
        <f t="shared" ref="D10:D18" si="1">B10</f>
        <v>70</v>
      </c>
      <c r="E10" s="44" t="s">
        <v>68</v>
      </c>
      <c r="G10" s="60"/>
    </row>
    <row r="11" spans="1:13" ht="17.100000000000001" customHeight="1">
      <c r="A11" s="93">
        <f>A10+B11</f>
        <v>144.5</v>
      </c>
      <c r="B11" s="93">
        <v>15</v>
      </c>
      <c r="C11" s="94" t="s">
        <v>138</v>
      </c>
      <c r="D11" s="93">
        <f>B11</f>
        <v>15</v>
      </c>
      <c r="E11" s="44" t="s">
        <v>139</v>
      </c>
      <c r="G11" s="60"/>
    </row>
    <row r="12" spans="1:13" ht="17.100000000000001" customHeight="1">
      <c r="A12" s="78">
        <f>A11+B12</f>
        <v>184.5</v>
      </c>
      <c r="B12" s="78">
        <v>40</v>
      </c>
      <c r="C12" s="79" t="s">
        <v>16</v>
      </c>
      <c r="D12" s="78">
        <f>B12</f>
        <v>40</v>
      </c>
      <c r="E12" s="44" t="s">
        <v>68</v>
      </c>
      <c r="G12" s="60"/>
    </row>
    <row r="13" spans="1:13" ht="17.100000000000001" customHeight="1">
      <c r="A13" s="86">
        <f>A12+B13</f>
        <v>196.5</v>
      </c>
      <c r="B13" s="86">
        <v>12</v>
      </c>
      <c r="C13" s="87" t="s">
        <v>67</v>
      </c>
      <c r="D13" s="89">
        <f t="shared" si="1"/>
        <v>12</v>
      </c>
      <c r="E13" s="41" t="s">
        <v>141</v>
      </c>
      <c r="F13" s="52">
        <v>4</v>
      </c>
      <c r="G13" s="62" t="s">
        <v>140</v>
      </c>
      <c r="H13" s="59" t="s">
        <v>149</v>
      </c>
      <c r="I13" s="59" t="s">
        <v>150</v>
      </c>
      <c r="J13" s="59" t="s">
        <v>151</v>
      </c>
      <c r="K13" s="59"/>
      <c r="L13" s="59"/>
      <c r="M13" s="63" t="s">
        <v>56</v>
      </c>
    </row>
    <row r="14" spans="1:13" ht="17.100000000000001" customHeight="1">
      <c r="A14" s="78">
        <f t="shared" si="0"/>
        <v>206.5</v>
      </c>
      <c r="B14" s="78">
        <v>10</v>
      </c>
      <c r="C14" s="79" t="s">
        <v>16</v>
      </c>
      <c r="D14" s="78">
        <f t="shared" si="1"/>
        <v>10</v>
      </c>
      <c r="E14" s="44" t="s">
        <v>109</v>
      </c>
      <c r="G14" s="60"/>
    </row>
    <row r="15" spans="1:13" ht="17.100000000000001" customHeight="1">
      <c r="A15" s="93">
        <f t="shared" si="0"/>
        <v>256.5</v>
      </c>
      <c r="B15" s="93">
        <v>50</v>
      </c>
      <c r="C15" s="94" t="s">
        <v>138</v>
      </c>
      <c r="D15" s="93">
        <f>B15</f>
        <v>50</v>
      </c>
      <c r="E15" s="44" t="s">
        <v>139</v>
      </c>
      <c r="G15" s="60"/>
    </row>
    <row r="16" spans="1:13" ht="17.100000000000001" customHeight="1">
      <c r="A16" s="78">
        <f>A15+B16</f>
        <v>278.5</v>
      </c>
      <c r="B16" s="78">
        <v>22</v>
      </c>
      <c r="C16" s="79" t="s">
        <v>16</v>
      </c>
      <c r="D16" s="78">
        <f t="shared" si="1"/>
        <v>22</v>
      </c>
      <c r="E16" s="44" t="s">
        <v>68</v>
      </c>
      <c r="G16" s="60"/>
    </row>
    <row r="17" spans="1:13" ht="17.100000000000001" customHeight="1">
      <c r="A17" s="86">
        <f t="shared" si="0"/>
        <v>283.5</v>
      </c>
      <c r="B17" s="86">
        <v>5</v>
      </c>
      <c r="C17" s="95" t="s">
        <v>19</v>
      </c>
      <c r="D17" s="86">
        <f>B17</f>
        <v>5</v>
      </c>
      <c r="E17" s="46" t="s">
        <v>143</v>
      </c>
      <c r="F17" s="52">
        <v>0.4</v>
      </c>
      <c r="G17" s="60" t="s">
        <v>142</v>
      </c>
      <c r="H17" s="59" t="s">
        <v>152</v>
      </c>
      <c r="I17" s="59" t="s">
        <v>153</v>
      </c>
      <c r="J17" s="59" t="s">
        <v>154</v>
      </c>
      <c r="K17" s="59" t="s">
        <v>155</v>
      </c>
      <c r="L17" s="59" t="s">
        <v>156</v>
      </c>
      <c r="M17" s="63" t="s">
        <v>56</v>
      </c>
    </row>
    <row r="18" spans="1:13" ht="17.100000000000001" customHeight="1">
      <c r="A18" s="78">
        <f t="shared" si="0"/>
        <v>383.5</v>
      </c>
      <c r="B18" s="78">
        <v>100</v>
      </c>
      <c r="C18" s="79" t="s">
        <v>16</v>
      </c>
      <c r="D18" s="78">
        <f t="shared" si="1"/>
        <v>100</v>
      </c>
      <c r="E18" s="44" t="s">
        <v>68</v>
      </c>
      <c r="G18" s="60"/>
    </row>
    <row r="19" spans="1:13" s="38" customFormat="1" ht="17.100000000000001" customHeight="1">
      <c r="A19" s="93">
        <f t="shared" ref="A19:A24" si="2">A18+B19</f>
        <v>433.5</v>
      </c>
      <c r="B19" s="93">
        <v>50</v>
      </c>
      <c r="C19" s="94" t="s">
        <v>138</v>
      </c>
      <c r="D19" s="93">
        <f>B19</f>
        <v>50</v>
      </c>
      <c r="E19" s="44" t="s">
        <v>139</v>
      </c>
      <c r="F19" s="55">
        <v>1.2</v>
      </c>
      <c r="G19" s="62"/>
      <c r="M19" s="62"/>
    </row>
    <row r="20" spans="1:13" s="38" customFormat="1" ht="17.100000000000001" customHeight="1">
      <c r="A20" s="78">
        <f t="shared" si="2"/>
        <v>440.5</v>
      </c>
      <c r="B20" s="78">
        <v>7</v>
      </c>
      <c r="C20" s="79" t="s">
        <v>16</v>
      </c>
      <c r="D20" s="78">
        <f>B20</f>
        <v>7</v>
      </c>
      <c r="E20" s="44" t="s">
        <v>68</v>
      </c>
      <c r="F20" s="55"/>
      <c r="G20" s="62"/>
      <c r="M20" s="62"/>
    </row>
    <row r="21" spans="1:13" s="38" customFormat="1" ht="17.100000000000001" customHeight="1">
      <c r="A21" s="86">
        <f t="shared" si="2"/>
        <v>560.5</v>
      </c>
      <c r="B21" s="86">
        <v>120</v>
      </c>
      <c r="C21" s="87" t="s">
        <v>104</v>
      </c>
      <c r="D21" s="89">
        <f>B21</f>
        <v>120</v>
      </c>
      <c r="E21" s="41" t="s">
        <v>141</v>
      </c>
      <c r="F21" s="55">
        <v>11</v>
      </c>
      <c r="G21" s="62" t="s">
        <v>144</v>
      </c>
      <c r="H21" s="59" t="s">
        <v>157</v>
      </c>
      <c r="I21" s="59" t="s">
        <v>150</v>
      </c>
      <c r="J21" s="59" t="s">
        <v>151</v>
      </c>
      <c r="K21" s="59"/>
      <c r="L21" s="59"/>
      <c r="M21" s="63" t="s">
        <v>56</v>
      </c>
    </row>
    <row r="22" spans="1:13" s="38" customFormat="1" ht="17.100000000000001" customHeight="1">
      <c r="A22" s="78">
        <f t="shared" si="2"/>
        <v>562.5</v>
      </c>
      <c r="B22" s="78">
        <v>2</v>
      </c>
      <c r="C22" s="79" t="s">
        <v>16</v>
      </c>
      <c r="D22" s="78">
        <f>B22</f>
        <v>2</v>
      </c>
      <c r="E22" s="54" t="s">
        <v>146</v>
      </c>
      <c r="F22" s="55"/>
      <c r="G22" s="62"/>
      <c r="M22" s="62"/>
    </row>
    <row r="23" spans="1:13" s="38" customFormat="1" ht="17.100000000000001" customHeight="1">
      <c r="A23" s="86">
        <f t="shared" si="2"/>
        <v>565.5</v>
      </c>
      <c r="B23" s="86">
        <v>3</v>
      </c>
      <c r="C23" s="88" t="s">
        <v>108</v>
      </c>
      <c r="D23" s="89">
        <f>B23</f>
        <v>3</v>
      </c>
      <c r="E23" s="41" t="s">
        <v>106</v>
      </c>
      <c r="F23" s="55"/>
      <c r="G23" s="62" t="s">
        <v>148</v>
      </c>
      <c r="M23" s="62"/>
    </row>
    <row r="24" spans="1:13" ht="17.100000000000001" customHeight="1">
      <c r="A24" s="91">
        <f t="shared" si="2"/>
        <v>585.5</v>
      </c>
      <c r="B24" s="91">
        <v>20</v>
      </c>
      <c r="C24" s="92" t="s">
        <v>145</v>
      </c>
      <c r="D24" s="91"/>
      <c r="E24" s="56" t="s">
        <v>147</v>
      </c>
      <c r="F24" s="53"/>
      <c r="G24" s="64"/>
      <c r="H24" s="21"/>
      <c r="I24" s="21"/>
      <c r="J24" s="21"/>
      <c r="K24" s="21"/>
      <c r="L24" s="21"/>
      <c r="M24" s="64"/>
    </row>
    <row r="26" spans="1:13" ht="17.100000000000001" customHeight="1">
      <c r="A26" s="5" t="s">
        <v>57</v>
      </c>
    </row>
    <row r="27" spans="1:13" ht="17.100000000000001" customHeight="1">
      <c r="A27" s="5" t="s">
        <v>22</v>
      </c>
    </row>
  </sheetData>
  <phoneticPr fontId="2"/>
  <pageMargins left="0.7" right="0.7" top="0.75" bottom="0.75" header="0.3" footer="0.3"/>
  <pageSetup paperSize="9" orientation="portrait" verticalDpi="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E6AFD-056F-E24B-8BA9-3FC213455788}">
  <dimension ref="A1:M31"/>
  <sheetViews>
    <sheetView zoomScale="147" zoomScaleNormal="147" workbookViewId="0"/>
  </sheetViews>
  <sheetFormatPr defaultColWidth="10.6640625" defaultRowHeight="17.100000000000001" customHeight="1"/>
  <cols>
    <col min="1" max="2" width="9.33203125" style="5" customWidth="1"/>
    <col min="3" max="3" width="17.88671875" style="5" customWidth="1"/>
    <col min="4" max="4" width="9.109375" style="5" customWidth="1"/>
    <col min="5" max="5" width="40.5546875" style="5" customWidth="1"/>
    <col min="6" max="6" width="10.44140625" style="28" customWidth="1"/>
    <col min="7" max="7" width="9.6640625"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2.88671875" style="60" customWidth="1"/>
    <col min="14" max="16384" width="10.6640625" style="5"/>
  </cols>
  <sheetData>
    <row r="1" spans="1:13" ht="17.100000000000001" customHeight="1">
      <c r="A1" s="1"/>
      <c r="B1" s="2"/>
      <c r="C1" s="3" t="s">
        <v>1015</v>
      </c>
      <c r="D1" s="4" t="s">
        <v>0</v>
      </c>
      <c r="E1" s="4" t="s">
        <v>1016</v>
      </c>
      <c r="F1" s="22" t="s">
        <v>1014</v>
      </c>
      <c r="G1" s="23" t="s">
        <v>1</v>
      </c>
    </row>
    <row r="2" spans="1:13" ht="17.100000000000001" customHeight="1">
      <c r="A2" s="1"/>
      <c r="B2" s="6"/>
      <c r="C2" s="4" t="s">
        <v>1013</v>
      </c>
      <c r="D2" s="35" t="s">
        <v>1042</v>
      </c>
      <c r="E2" s="7" t="s">
        <v>1017</v>
      </c>
      <c r="F2" s="237" t="s">
        <v>1050</v>
      </c>
      <c r="G2" s="25" t="s">
        <v>1051</v>
      </c>
    </row>
    <row r="3" spans="1:13" ht="17.100000000000001" customHeight="1">
      <c r="A3" s="8" t="s">
        <v>2</v>
      </c>
      <c r="B3" s="9" t="s">
        <v>3</v>
      </c>
      <c r="C3" s="8" t="s">
        <v>4</v>
      </c>
      <c r="D3" s="8" t="s">
        <v>5</v>
      </c>
      <c r="E3" s="8" t="s">
        <v>6</v>
      </c>
      <c r="F3" s="26" t="s">
        <v>7</v>
      </c>
      <c r="G3" s="274" t="s">
        <v>8</v>
      </c>
      <c r="H3" s="10" t="s">
        <v>9</v>
      </c>
      <c r="I3" s="11" t="s">
        <v>10</v>
      </c>
      <c r="J3" s="11" t="s">
        <v>259</v>
      </c>
      <c r="K3" s="11" t="s">
        <v>12</v>
      </c>
      <c r="L3" s="11" t="s">
        <v>13</v>
      </c>
      <c r="M3" s="61" t="s">
        <v>14</v>
      </c>
    </row>
    <row r="4" spans="1:13" ht="17.100000000000001" customHeight="1">
      <c r="A4" s="75">
        <f>B4</f>
        <v>60</v>
      </c>
      <c r="B4" s="75">
        <v>60</v>
      </c>
      <c r="C4" s="76" t="s">
        <v>16</v>
      </c>
      <c r="D4" s="77">
        <f>B4</f>
        <v>60</v>
      </c>
      <c r="E4" s="1" t="s">
        <v>978</v>
      </c>
      <c r="F4" s="27"/>
      <c r="G4" s="2"/>
    </row>
    <row r="5" spans="1:13" ht="17.100000000000001" customHeight="1">
      <c r="A5" s="151">
        <f>A4+B5</f>
        <v>112</v>
      </c>
      <c r="B5" s="151">
        <v>52</v>
      </c>
      <c r="C5" s="95" t="s">
        <v>211</v>
      </c>
      <c r="D5" s="89">
        <f>B5</f>
        <v>52</v>
      </c>
      <c r="E5" s="153" t="s">
        <v>1018</v>
      </c>
      <c r="F5" s="27">
        <v>0.9</v>
      </c>
      <c r="G5" s="2" t="s">
        <v>1019</v>
      </c>
      <c r="H5" s="116" t="s">
        <v>157</v>
      </c>
      <c r="I5" s="116" t="s">
        <v>1048</v>
      </c>
      <c r="J5" s="116" t="s">
        <v>1049</v>
      </c>
      <c r="K5" s="116"/>
      <c r="L5" s="116"/>
      <c r="M5" s="65" t="s">
        <v>1012</v>
      </c>
    </row>
    <row r="6" spans="1:13" ht="17.100000000000001" customHeight="1">
      <c r="A6" s="75">
        <f>A5+B6</f>
        <v>242</v>
      </c>
      <c r="B6" s="75">
        <v>130</v>
      </c>
      <c r="C6" s="79" t="s">
        <v>16</v>
      </c>
      <c r="D6" s="78">
        <f>B6</f>
        <v>130</v>
      </c>
      <c r="E6" s="44" t="s">
        <v>1020</v>
      </c>
      <c r="F6" s="27"/>
      <c r="G6" s="2"/>
    </row>
    <row r="7" spans="1:13" ht="17.100000000000001" customHeight="1">
      <c r="A7" s="239">
        <f t="shared" ref="A7:A25" si="0">A6+B7</f>
        <v>255</v>
      </c>
      <c r="B7" s="239">
        <v>13</v>
      </c>
      <c r="C7" s="109" t="s">
        <v>1021</v>
      </c>
      <c r="D7" s="99">
        <f>B7+B8</f>
        <v>25</v>
      </c>
      <c r="E7" s="1" t="s">
        <v>1022</v>
      </c>
      <c r="F7" s="27">
        <v>1.5</v>
      </c>
      <c r="G7" s="2" t="s">
        <v>1025</v>
      </c>
    </row>
    <row r="8" spans="1:13" ht="17.100000000000001" customHeight="1">
      <c r="A8" s="239">
        <f t="shared" si="0"/>
        <v>267</v>
      </c>
      <c r="B8" s="239">
        <v>12</v>
      </c>
      <c r="C8" s="109" t="s">
        <v>1021</v>
      </c>
      <c r="D8" s="99"/>
      <c r="E8" s="1" t="s">
        <v>1023</v>
      </c>
      <c r="F8" s="27"/>
      <c r="G8" s="2"/>
    </row>
    <row r="9" spans="1:13" ht="17.100000000000001" customHeight="1">
      <c r="A9" s="75">
        <f t="shared" si="0"/>
        <v>275</v>
      </c>
      <c r="B9" s="75">
        <v>8</v>
      </c>
      <c r="C9" s="79" t="s">
        <v>16</v>
      </c>
      <c r="D9" s="78">
        <f t="shared" ref="D9:D27" si="1">B9</f>
        <v>8</v>
      </c>
      <c r="E9" s="44" t="s">
        <v>175</v>
      </c>
      <c r="F9" s="27"/>
      <c r="G9" s="2"/>
    </row>
    <row r="10" spans="1:13" ht="17.100000000000001" customHeight="1">
      <c r="A10" s="151">
        <f t="shared" si="0"/>
        <v>280</v>
      </c>
      <c r="B10" s="151">
        <v>5</v>
      </c>
      <c r="C10" s="218" t="s">
        <v>986</v>
      </c>
      <c r="D10" s="89">
        <f t="shared" si="1"/>
        <v>5</v>
      </c>
      <c r="E10" s="44" t="s">
        <v>1024</v>
      </c>
      <c r="F10" s="27">
        <v>0.1</v>
      </c>
      <c r="G10" s="2" t="s">
        <v>1026</v>
      </c>
      <c r="H10" s="116" t="s">
        <v>1043</v>
      </c>
      <c r="I10" s="116">
        <v>1.496</v>
      </c>
      <c r="J10" s="116"/>
      <c r="K10" s="116" t="s">
        <v>1044</v>
      </c>
      <c r="L10" s="116" t="s">
        <v>1045</v>
      </c>
      <c r="M10" s="65" t="s">
        <v>1012</v>
      </c>
    </row>
    <row r="11" spans="1:13" ht="17.100000000000001" customHeight="1">
      <c r="A11" s="75">
        <f t="shared" si="0"/>
        <v>348</v>
      </c>
      <c r="B11" s="75">
        <v>68</v>
      </c>
      <c r="C11" s="79" t="s">
        <v>16</v>
      </c>
      <c r="D11" s="78">
        <f t="shared" si="1"/>
        <v>68</v>
      </c>
      <c r="E11" s="44" t="s">
        <v>175</v>
      </c>
      <c r="F11" s="27"/>
      <c r="G11" s="2"/>
    </row>
    <row r="12" spans="1:13" ht="17.100000000000001" customHeight="1">
      <c r="A12" s="239">
        <f t="shared" si="0"/>
        <v>352</v>
      </c>
      <c r="B12" s="239">
        <v>4</v>
      </c>
      <c r="C12" s="109" t="s">
        <v>1315</v>
      </c>
      <c r="D12" s="84">
        <f t="shared" si="1"/>
        <v>4</v>
      </c>
      <c r="E12" s="1" t="s">
        <v>1027</v>
      </c>
      <c r="F12" s="27">
        <v>0.3</v>
      </c>
      <c r="G12" s="2" t="s">
        <v>1030</v>
      </c>
    </row>
    <row r="13" spans="1:13" ht="17.100000000000001" customHeight="1">
      <c r="A13" s="75">
        <f t="shared" si="0"/>
        <v>408</v>
      </c>
      <c r="B13" s="75">
        <v>56</v>
      </c>
      <c r="C13" s="79" t="s">
        <v>16</v>
      </c>
      <c r="D13" s="78">
        <f t="shared" si="1"/>
        <v>56</v>
      </c>
      <c r="E13" s="44" t="s">
        <v>175</v>
      </c>
      <c r="F13" s="27"/>
      <c r="G13" s="2"/>
    </row>
    <row r="14" spans="1:13" ht="17.100000000000001" customHeight="1">
      <c r="A14" s="151">
        <f t="shared" si="0"/>
        <v>413</v>
      </c>
      <c r="B14" s="151">
        <v>5</v>
      </c>
      <c r="C14" s="218" t="s">
        <v>1000</v>
      </c>
      <c r="D14" s="89">
        <f t="shared" si="1"/>
        <v>5</v>
      </c>
      <c r="E14" s="44" t="s">
        <v>1028</v>
      </c>
      <c r="F14" s="27">
        <v>0.1</v>
      </c>
      <c r="G14" s="2" t="s">
        <v>1029</v>
      </c>
      <c r="H14" s="116" t="s">
        <v>1046</v>
      </c>
      <c r="I14" s="116"/>
      <c r="J14" s="116"/>
      <c r="K14" s="116" t="s">
        <v>1047</v>
      </c>
      <c r="L14" s="116"/>
      <c r="M14" s="65" t="s">
        <v>1012</v>
      </c>
    </row>
    <row r="15" spans="1:13" ht="17.100000000000001" customHeight="1">
      <c r="A15" s="75">
        <f t="shared" si="0"/>
        <v>541</v>
      </c>
      <c r="B15" s="75">
        <v>128</v>
      </c>
      <c r="C15" s="79" t="s">
        <v>16</v>
      </c>
      <c r="D15" s="78">
        <f t="shared" si="1"/>
        <v>128</v>
      </c>
      <c r="E15" s="44" t="s">
        <v>175</v>
      </c>
      <c r="F15" s="27"/>
      <c r="G15" s="2"/>
    </row>
    <row r="16" spans="1:13" ht="17.100000000000001" customHeight="1">
      <c r="A16" s="239">
        <f t="shared" si="0"/>
        <v>564</v>
      </c>
      <c r="B16" s="239">
        <v>23</v>
      </c>
      <c r="C16" s="109"/>
      <c r="D16" s="99">
        <f t="shared" si="1"/>
        <v>23</v>
      </c>
      <c r="E16" s="1" t="s">
        <v>1032</v>
      </c>
      <c r="F16" s="27">
        <v>0.8</v>
      </c>
      <c r="G16" s="2" t="s">
        <v>1031</v>
      </c>
    </row>
    <row r="17" spans="1:13" ht="17.100000000000001" customHeight="1">
      <c r="A17" s="75">
        <f t="shared" si="0"/>
        <v>607</v>
      </c>
      <c r="B17" s="75">
        <v>43</v>
      </c>
      <c r="C17" s="79" t="s">
        <v>16</v>
      </c>
      <c r="D17" s="78">
        <f t="shared" si="1"/>
        <v>43</v>
      </c>
      <c r="E17" s="44" t="s">
        <v>1033</v>
      </c>
      <c r="F17" s="27"/>
      <c r="G17" s="2"/>
    </row>
    <row r="18" spans="1:13" ht="17.100000000000001" customHeight="1">
      <c r="A18" s="239">
        <f t="shared" si="0"/>
        <v>620</v>
      </c>
      <c r="B18" s="239">
        <v>13</v>
      </c>
      <c r="C18" s="109"/>
      <c r="D18" s="99">
        <f t="shared" si="1"/>
        <v>13</v>
      </c>
      <c r="E18" s="1" t="s">
        <v>1032</v>
      </c>
      <c r="F18" s="27">
        <v>1.1000000000000001</v>
      </c>
      <c r="G18" s="2" t="s">
        <v>1035</v>
      </c>
    </row>
    <row r="19" spans="1:13" ht="17.100000000000001" customHeight="1">
      <c r="A19" s="75">
        <f t="shared" si="0"/>
        <v>648</v>
      </c>
      <c r="B19" s="75">
        <v>28</v>
      </c>
      <c r="C19" s="79" t="s">
        <v>16</v>
      </c>
      <c r="D19" s="78">
        <f t="shared" si="1"/>
        <v>28</v>
      </c>
      <c r="E19" s="44" t="s">
        <v>1033</v>
      </c>
      <c r="F19" s="27"/>
      <c r="G19" s="2"/>
    </row>
    <row r="20" spans="1:13" ht="17.100000000000001" customHeight="1">
      <c r="A20" s="239">
        <f t="shared" si="0"/>
        <v>663</v>
      </c>
      <c r="B20" s="239">
        <v>15</v>
      </c>
      <c r="C20" s="109"/>
      <c r="D20" s="99">
        <f t="shared" si="1"/>
        <v>15</v>
      </c>
      <c r="E20" s="1" t="s">
        <v>1032</v>
      </c>
      <c r="F20" s="27">
        <v>1.3</v>
      </c>
      <c r="G20" s="2" t="s">
        <v>1034</v>
      </c>
    </row>
    <row r="21" spans="1:13" ht="17.100000000000001" customHeight="1">
      <c r="A21" s="75">
        <f t="shared" si="0"/>
        <v>859</v>
      </c>
      <c r="B21" s="75">
        <v>196</v>
      </c>
      <c r="C21" s="79" t="s">
        <v>16</v>
      </c>
      <c r="D21" s="78">
        <f t="shared" si="1"/>
        <v>196</v>
      </c>
      <c r="E21" s="44" t="s">
        <v>175</v>
      </c>
      <c r="F21" s="27"/>
      <c r="G21" s="2"/>
    </row>
    <row r="22" spans="1:13" ht="17.100000000000001" customHeight="1">
      <c r="A22" s="242">
        <f t="shared" si="0"/>
        <v>1559</v>
      </c>
      <c r="B22" s="242">
        <v>700</v>
      </c>
      <c r="C22" s="243" t="s">
        <v>229</v>
      </c>
      <c r="D22" s="244">
        <f t="shared" si="1"/>
        <v>700</v>
      </c>
      <c r="E22" s="1" t="s">
        <v>1036</v>
      </c>
      <c r="F22" s="27"/>
      <c r="G22" s="2"/>
    </row>
    <row r="23" spans="1:13" ht="17.100000000000001" customHeight="1">
      <c r="A23" s="75">
        <f t="shared" si="0"/>
        <v>1659</v>
      </c>
      <c r="B23" s="75">
        <v>100</v>
      </c>
      <c r="C23" s="79" t="s">
        <v>16</v>
      </c>
      <c r="D23" s="78">
        <f t="shared" si="1"/>
        <v>100</v>
      </c>
      <c r="E23" s="44" t="s">
        <v>175</v>
      </c>
      <c r="F23" s="27"/>
      <c r="G23" s="2"/>
    </row>
    <row r="24" spans="1:13" ht="17.100000000000001" customHeight="1">
      <c r="A24" s="75">
        <f t="shared" si="0"/>
        <v>1719</v>
      </c>
      <c r="B24" s="75">
        <v>60</v>
      </c>
      <c r="C24" s="79" t="s">
        <v>16</v>
      </c>
      <c r="D24" s="78">
        <f t="shared" si="1"/>
        <v>60</v>
      </c>
      <c r="E24" s="44" t="s">
        <v>1037</v>
      </c>
      <c r="F24" s="27"/>
      <c r="G24" s="2"/>
    </row>
    <row r="25" spans="1:13" ht="17.100000000000001" customHeight="1">
      <c r="A25" s="97">
        <f t="shared" si="0"/>
        <v>1734</v>
      </c>
      <c r="B25" s="97">
        <v>15</v>
      </c>
      <c r="C25" s="233"/>
      <c r="D25" s="14">
        <f t="shared" si="1"/>
        <v>15</v>
      </c>
      <c r="E25" s="1" t="s">
        <v>1038</v>
      </c>
      <c r="F25" s="27"/>
      <c r="G25" s="2"/>
    </row>
    <row r="26" spans="1:13" ht="17.100000000000001" customHeight="1">
      <c r="A26" s="75">
        <f>A25+B26</f>
        <v>1764</v>
      </c>
      <c r="B26" s="75">
        <v>30</v>
      </c>
      <c r="C26" s="76" t="s">
        <v>182</v>
      </c>
      <c r="D26" s="77">
        <f t="shared" si="1"/>
        <v>30</v>
      </c>
      <c r="E26" s="1" t="s">
        <v>1039</v>
      </c>
      <c r="F26" s="27"/>
      <c r="G26" s="2"/>
    </row>
    <row r="27" spans="1:13" ht="17.100000000000001" customHeight="1">
      <c r="A27" s="97">
        <f>A26+B27</f>
        <v>1794</v>
      </c>
      <c r="B27" s="97">
        <v>30</v>
      </c>
      <c r="C27" s="233"/>
      <c r="D27" s="14">
        <f t="shared" si="1"/>
        <v>30</v>
      </c>
      <c r="E27" s="1" t="s">
        <v>1038</v>
      </c>
      <c r="F27" s="27"/>
      <c r="G27" s="2"/>
    </row>
    <row r="28" spans="1:13" ht="35.1" customHeight="1">
      <c r="A28" s="245"/>
      <c r="B28" s="245"/>
      <c r="C28" s="246" t="s">
        <v>1040</v>
      </c>
      <c r="D28" s="247"/>
      <c r="E28" s="159" t="s">
        <v>1041</v>
      </c>
      <c r="F28" s="241"/>
      <c r="G28" s="6"/>
      <c r="H28" s="21"/>
      <c r="I28" s="21"/>
      <c r="J28" s="21"/>
      <c r="K28" s="21"/>
      <c r="L28" s="21"/>
      <c r="M28" s="64"/>
    </row>
    <row r="30" spans="1:13" ht="17.100000000000001" customHeight="1">
      <c r="A30" s="5" t="s">
        <v>22</v>
      </c>
    </row>
    <row r="31" spans="1:13" ht="17.100000000000001" customHeight="1">
      <c r="A31" s="5" t="s">
        <v>1052</v>
      </c>
    </row>
  </sheetData>
  <phoneticPr fontId="2"/>
  <pageMargins left="0.7" right="0.7" top="0.75" bottom="0.75" header="0.3" footer="0.3"/>
  <pageSetup paperSize="9" orientation="portrait"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BFC46-8860-4344-98B0-2F020DA2E198}">
  <dimension ref="A1:M12"/>
  <sheetViews>
    <sheetView zoomScale="147" zoomScaleNormal="147" workbookViewId="0"/>
  </sheetViews>
  <sheetFormatPr defaultColWidth="10.6640625" defaultRowHeight="17.100000000000001" customHeight="1"/>
  <cols>
    <col min="1" max="2" width="9.33203125" style="5" customWidth="1"/>
    <col min="3" max="3" width="17.88671875" style="5" customWidth="1"/>
    <col min="4" max="4" width="9.109375" style="5" customWidth="1"/>
    <col min="5" max="5" width="40.5546875" style="5" customWidth="1"/>
    <col min="6" max="6" width="10.44140625" style="28" customWidth="1"/>
    <col min="7" max="7" width="13.109375"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2.88671875" style="60" customWidth="1"/>
    <col min="14" max="16384" width="10.6640625" style="5"/>
  </cols>
  <sheetData>
    <row r="1" spans="1:13" ht="17.100000000000001" customHeight="1">
      <c r="A1" s="1"/>
      <c r="B1" s="2"/>
      <c r="C1" s="3" t="s">
        <v>1055</v>
      </c>
      <c r="D1" s="4" t="s">
        <v>0</v>
      </c>
      <c r="E1" s="4" t="s">
        <v>1056</v>
      </c>
      <c r="F1" s="22" t="s">
        <v>1014</v>
      </c>
      <c r="G1" s="23" t="s">
        <v>1</v>
      </c>
    </row>
    <row r="2" spans="1:13" ht="17.100000000000001" customHeight="1">
      <c r="A2" s="1"/>
      <c r="B2" s="6"/>
      <c r="C2" s="4" t="s">
        <v>1054</v>
      </c>
      <c r="D2" s="35" t="s">
        <v>1042</v>
      </c>
      <c r="E2" s="7" t="s">
        <v>1057</v>
      </c>
      <c r="F2" s="237" t="s">
        <v>1053</v>
      </c>
      <c r="G2" s="25" t="s">
        <v>955</v>
      </c>
    </row>
    <row r="3" spans="1:13" ht="17.100000000000001" customHeight="1">
      <c r="A3" s="8" t="s">
        <v>2</v>
      </c>
      <c r="B3" s="9" t="s">
        <v>3</v>
      </c>
      <c r="C3" s="8" t="s">
        <v>4</v>
      </c>
      <c r="D3" s="8" t="s">
        <v>5</v>
      </c>
      <c r="E3" s="8" t="s">
        <v>6</v>
      </c>
      <c r="F3" s="26" t="s">
        <v>7</v>
      </c>
      <c r="G3" s="274" t="s">
        <v>8</v>
      </c>
      <c r="H3" s="10" t="s">
        <v>9</v>
      </c>
      <c r="I3" s="11" t="s">
        <v>10</v>
      </c>
      <c r="J3" s="11" t="s">
        <v>259</v>
      </c>
      <c r="K3" s="11" t="s">
        <v>12</v>
      </c>
      <c r="L3" s="11" t="s">
        <v>13</v>
      </c>
      <c r="M3" s="61" t="s">
        <v>14</v>
      </c>
    </row>
    <row r="4" spans="1:13" ht="17.100000000000001" customHeight="1">
      <c r="A4" s="75">
        <f>B4</f>
        <v>60</v>
      </c>
      <c r="B4" s="75">
        <v>60</v>
      </c>
      <c r="C4" s="76" t="s">
        <v>16</v>
      </c>
      <c r="D4" s="77">
        <f>B4</f>
        <v>60</v>
      </c>
      <c r="E4" s="1" t="s">
        <v>978</v>
      </c>
      <c r="F4" s="27"/>
      <c r="G4" s="2"/>
    </row>
    <row r="5" spans="1:13" ht="17.100000000000001" customHeight="1">
      <c r="A5" s="151">
        <f>A4+B5</f>
        <v>83</v>
      </c>
      <c r="B5" s="151">
        <v>23</v>
      </c>
      <c r="C5" s="95" t="s">
        <v>281</v>
      </c>
      <c r="D5" s="89">
        <f>B5</f>
        <v>23</v>
      </c>
      <c r="E5" s="153" t="s">
        <v>1060</v>
      </c>
      <c r="F5" s="27">
        <v>2.1</v>
      </c>
      <c r="G5" s="2" t="s">
        <v>1058</v>
      </c>
      <c r="H5" s="116" t="s">
        <v>157</v>
      </c>
      <c r="I5" s="116" t="s">
        <v>1062</v>
      </c>
      <c r="J5" s="116" t="s">
        <v>677</v>
      </c>
      <c r="K5" s="116"/>
      <c r="L5" s="116"/>
      <c r="M5" s="65" t="s">
        <v>955</v>
      </c>
    </row>
    <row r="6" spans="1:13" ht="17.100000000000001" customHeight="1">
      <c r="A6" s="75">
        <f>A5+B6</f>
        <v>133</v>
      </c>
      <c r="B6" s="75">
        <v>50</v>
      </c>
      <c r="C6" s="79" t="s">
        <v>16</v>
      </c>
      <c r="D6" s="78">
        <f>B6</f>
        <v>50</v>
      </c>
      <c r="E6" s="44" t="s">
        <v>175</v>
      </c>
      <c r="F6" s="27"/>
      <c r="G6" s="2"/>
    </row>
    <row r="7" spans="1:13" ht="17.100000000000001" customHeight="1">
      <c r="A7" s="151">
        <f t="shared" ref="A7:A8" si="0">A6+B7</f>
        <v>198</v>
      </c>
      <c r="B7" s="151">
        <v>65</v>
      </c>
      <c r="C7" s="95" t="s">
        <v>211</v>
      </c>
      <c r="D7" s="89">
        <f>B7</f>
        <v>65</v>
      </c>
      <c r="E7" s="44" t="s">
        <v>1059</v>
      </c>
      <c r="F7" s="27">
        <v>1</v>
      </c>
      <c r="G7" s="2"/>
    </row>
    <row r="8" spans="1:13" ht="17.100000000000001" customHeight="1">
      <c r="A8" s="75">
        <f t="shared" si="0"/>
        <v>258</v>
      </c>
      <c r="B8" s="75">
        <v>60</v>
      </c>
      <c r="C8" s="79" t="s">
        <v>16</v>
      </c>
      <c r="D8" s="78">
        <f>B8</f>
        <v>60</v>
      </c>
      <c r="E8" s="44" t="s">
        <v>175</v>
      </c>
      <c r="F8" s="27"/>
      <c r="G8" s="2"/>
    </row>
    <row r="9" spans="1:13" ht="17.100000000000001" customHeight="1">
      <c r="A9" s="186"/>
      <c r="B9" s="186"/>
      <c r="C9" s="248" t="s">
        <v>565</v>
      </c>
      <c r="D9" s="249"/>
      <c r="E9" s="223" t="s">
        <v>1061</v>
      </c>
      <c r="F9" s="241"/>
      <c r="G9" s="6"/>
      <c r="H9" s="21"/>
      <c r="I9" s="21"/>
      <c r="J9" s="21"/>
      <c r="K9" s="21"/>
      <c r="L9" s="21"/>
      <c r="M9" s="64"/>
    </row>
    <row r="11" spans="1:13" s="38" customFormat="1" ht="17.100000000000001" customHeight="1">
      <c r="A11" s="206" t="s">
        <v>974</v>
      </c>
      <c r="E11" s="119"/>
      <c r="F11" s="125"/>
      <c r="G11" s="124"/>
      <c r="H11" s="45"/>
      <c r="I11" s="126"/>
      <c r="J11" s="126"/>
      <c r="K11" s="126"/>
      <c r="L11" s="126"/>
      <c r="M11" s="127"/>
    </row>
    <row r="12" spans="1:13" ht="17.100000000000001" customHeight="1">
      <c r="A12" s="5" t="s">
        <v>22</v>
      </c>
    </row>
  </sheetData>
  <phoneticPr fontId="2"/>
  <pageMargins left="0.7" right="0.7" top="0.75" bottom="0.75" header="0.3" footer="0.3"/>
  <pageSetup paperSize="9" orientation="portrait"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9D164-5F6B-CD40-956D-F12BD226026A}">
  <dimension ref="A1:N10"/>
  <sheetViews>
    <sheetView zoomScale="147" zoomScaleNormal="147" workbookViewId="0"/>
  </sheetViews>
  <sheetFormatPr defaultColWidth="10.6640625" defaultRowHeight="17.100000000000001" customHeight="1"/>
  <cols>
    <col min="1" max="2" width="9.33203125" style="5" customWidth="1"/>
    <col min="3" max="3" width="16.88671875" style="5" customWidth="1"/>
    <col min="4" max="4" width="9.109375" style="5" customWidth="1"/>
    <col min="5" max="5" width="40.5546875" style="5" customWidth="1"/>
    <col min="6" max="6" width="10.44140625" style="28" customWidth="1"/>
    <col min="7" max="7" width="10.33203125" style="5" customWidth="1"/>
    <col min="8" max="8" width="18.33203125" style="5" customWidth="1"/>
    <col min="9" max="9" width="14.6640625" style="5" customWidth="1"/>
    <col min="10" max="10" width="15.109375" style="5" customWidth="1"/>
    <col min="11" max="11" width="14.6640625" style="5" customWidth="1"/>
    <col min="12" max="12" width="15.6640625" style="5" customWidth="1"/>
    <col min="13" max="13" width="10.6640625" style="60"/>
    <col min="14" max="16384" width="10.6640625" style="5"/>
  </cols>
  <sheetData>
    <row r="1" spans="1:14" ht="17.100000000000001" customHeight="1">
      <c r="A1" s="1"/>
      <c r="B1" s="2"/>
      <c r="C1" s="3" t="s">
        <v>787</v>
      </c>
      <c r="D1" s="4" t="s">
        <v>0</v>
      </c>
      <c r="E1" s="4" t="s">
        <v>788</v>
      </c>
      <c r="F1" s="22" t="s">
        <v>790</v>
      </c>
      <c r="G1" s="23" t="s">
        <v>1</v>
      </c>
    </row>
    <row r="2" spans="1:14" ht="17.100000000000001" customHeight="1">
      <c r="A2" s="1"/>
      <c r="B2" s="6"/>
      <c r="C2" s="4" t="s">
        <v>785</v>
      </c>
      <c r="D2" s="7" t="s">
        <v>786</v>
      </c>
      <c r="E2" s="7" t="s">
        <v>789</v>
      </c>
      <c r="F2" s="24"/>
      <c r="G2" s="25"/>
    </row>
    <row r="3" spans="1:14" ht="17.100000000000001" customHeight="1">
      <c r="A3" s="8" t="s">
        <v>2</v>
      </c>
      <c r="B3" s="9" t="s">
        <v>3</v>
      </c>
      <c r="C3" s="8" t="s">
        <v>4</v>
      </c>
      <c r="D3" s="8" t="s">
        <v>5</v>
      </c>
      <c r="E3" s="8" t="s">
        <v>6</v>
      </c>
      <c r="F3" s="26" t="s">
        <v>7</v>
      </c>
      <c r="G3" s="274" t="s">
        <v>8</v>
      </c>
      <c r="H3" s="10" t="s">
        <v>9</v>
      </c>
      <c r="I3" s="11" t="s">
        <v>10</v>
      </c>
      <c r="J3" s="12" t="s">
        <v>11</v>
      </c>
      <c r="K3" s="11" t="s">
        <v>12</v>
      </c>
      <c r="L3" s="11" t="s">
        <v>13</v>
      </c>
      <c r="M3" s="61" t="s">
        <v>14</v>
      </c>
    </row>
    <row r="4" spans="1:14" ht="17.100000000000001" customHeight="1">
      <c r="A4" s="75">
        <f>B4</f>
        <v>80</v>
      </c>
      <c r="B4" s="75">
        <v>80</v>
      </c>
      <c r="C4" s="76" t="s">
        <v>16</v>
      </c>
      <c r="D4" s="77">
        <f>B4</f>
        <v>80</v>
      </c>
      <c r="E4" s="153" t="s">
        <v>175</v>
      </c>
      <c r="F4" s="27"/>
      <c r="G4" s="2"/>
    </row>
    <row r="5" spans="1:14" ht="17.100000000000001" customHeight="1">
      <c r="A5" s="89">
        <f>B5+A4</f>
        <v>87</v>
      </c>
      <c r="B5" s="89">
        <v>7</v>
      </c>
      <c r="C5" s="90" t="s">
        <v>792</v>
      </c>
      <c r="D5" s="89">
        <f>B5</f>
        <v>7</v>
      </c>
      <c r="E5" s="44" t="s">
        <v>793</v>
      </c>
      <c r="F5" s="28">
        <v>0.25</v>
      </c>
      <c r="G5" s="60" t="s">
        <v>791</v>
      </c>
      <c r="H5" s="116" t="s">
        <v>157</v>
      </c>
      <c r="I5" s="116" t="s">
        <v>799</v>
      </c>
      <c r="J5" s="116" t="s">
        <v>800</v>
      </c>
      <c r="K5" s="116"/>
      <c r="L5" s="116"/>
      <c r="M5" s="65" t="s">
        <v>1</v>
      </c>
    </row>
    <row r="6" spans="1:14" ht="17.100000000000001" customHeight="1">
      <c r="A6" s="77">
        <f>B6+A5</f>
        <v>107</v>
      </c>
      <c r="B6" s="77">
        <v>20</v>
      </c>
      <c r="C6" s="226" t="s">
        <v>182</v>
      </c>
      <c r="D6" s="77">
        <f t="shared" ref="D6:D7" si="0">B6</f>
        <v>20</v>
      </c>
      <c r="E6" s="44" t="s">
        <v>794</v>
      </c>
      <c r="G6" s="60"/>
    </row>
    <row r="7" spans="1:14" ht="17.100000000000001" customHeight="1">
      <c r="A7" s="171">
        <f>B7+A6</f>
        <v>117</v>
      </c>
      <c r="B7" s="171">
        <v>10</v>
      </c>
      <c r="C7" s="220" t="s">
        <v>795</v>
      </c>
      <c r="D7" s="171">
        <f t="shared" si="0"/>
        <v>10</v>
      </c>
      <c r="E7" s="44" t="s">
        <v>796</v>
      </c>
      <c r="G7" s="60"/>
      <c r="H7" s="37"/>
      <c r="I7" s="57"/>
      <c r="J7" s="37"/>
      <c r="K7" s="37"/>
      <c r="L7" s="37"/>
      <c r="M7" s="62"/>
      <c r="N7" s="38"/>
    </row>
    <row r="8" spans="1:14" ht="17.100000000000001" customHeight="1">
      <c r="A8" s="224"/>
      <c r="B8" s="224"/>
      <c r="C8" s="225" t="s">
        <v>797</v>
      </c>
      <c r="D8" s="224"/>
      <c r="E8" s="223" t="s">
        <v>798</v>
      </c>
      <c r="F8" s="34"/>
      <c r="G8" s="64"/>
      <c r="H8" s="21"/>
      <c r="I8" s="21"/>
      <c r="J8" s="21"/>
      <c r="K8" s="21"/>
      <c r="L8" s="21"/>
      <c r="M8" s="64"/>
    </row>
    <row r="10" spans="1:14" ht="17.100000000000001" customHeight="1">
      <c r="A10" s="5" t="s">
        <v>22</v>
      </c>
    </row>
  </sheetData>
  <phoneticPr fontId="2"/>
  <pageMargins left="0.7" right="0.7" top="0.75" bottom="0.75" header="0.3" footer="0.3"/>
  <pageSetup paperSize="9" orientation="portrait"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A5E0F-D93A-1247-918C-59FBE7824D24}">
  <dimension ref="A1:N25"/>
  <sheetViews>
    <sheetView zoomScale="147" zoomScaleNormal="147" workbookViewId="0"/>
  </sheetViews>
  <sheetFormatPr defaultColWidth="10.6640625" defaultRowHeight="17.100000000000001" customHeight="1"/>
  <cols>
    <col min="1" max="2" width="9.33203125" style="5" customWidth="1"/>
    <col min="3" max="3" width="16.88671875" style="5" customWidth="1"/>
    <col min="4" max="4" width="9.109375" style="5" customWidth="1"/>
    <col min="5" max="5" width="40.5546875" style="5" customWidth="1"/>
    <col min="6" max="6" width="10.44140625" style="28" customWidth="1"/>
    <col min="7" max="7" width="9.6640625" style="5" customWidth="1"/>
    <col min="8" max="8" width="17.109375" style="5" customWidth="1"/>
    <col min="9" max="9" width="14.6640625" style="5" customWidth="1"/>
    <col min="10" max="10" width="15.109375" style="5" customWidth="1"/>
    <col min="11" max="11" width="14.6640625" style="5" customWidth="1"/>
    <col min="12" max="12" width="14.5546875" style="5" customWidth="1"/>
    <col min="13" max="13" width="10.6640625" style="60"/>
    <col min="14" max="14" width="12.88671875" style="60" customWidth="1"/>
    <col min="15" max="16384" width="10.6640625" style="5"/>
  </cols>
  <sheetData>
    <row r="1" spans="1:14" ht="17.100000000000001" customHeight="1">
      <c r="A1" s="1"/>
      <c r="B1" s="2"/>
      <c r="C1" s="3" t="s">
        <v>748</v>
      </c>
      <c r="D1" s="4" t="s">
        <v>0</v>
      </c>
      <c r="E1" s="4" t="s">
        <v>749</v>
      </c>
      <c r="F1" s="22" t="s">
        <v>752</v>
      </c>
      <c r="G1" s="23" t="s">
        <v>1</v>
      </c>
    </row>
    <row r="2" spans="1:14" ht="17.100000000000001" customHeight="1">
      <c r="A2" s="1"/>
      <c r="B2" s="6"/>
      <c r="C2" s="4" t="s">
        <v>801</v>
      </c>
      <c r="D2" s="35" t="s">
        <v>751</v>
      </c>
      <c r="E2" s="7" t="s">
        <v>750</v>
      </c>
      <c r="F2" s="24"/>
      <c r="G2" s="25"/>
    </row>
    <row r="3" spans="1:14" ht="17.100000000000001" customHeight="1">
      <c r="A3" s="8" t="s">
        <v>2</v>
      </c>
      <c r="B3" s="9" t="s">
        <v>3</v>
      </c>
      <c r="C3" s="8" t="s">
        <v>4</v>
      </c>
      <c r="D3" s="8" t="s">
        <v>5</v>
      </c>
      <c r="E3" s="8" t="s">
        <v>6</v>
      </c>
      <c r="F3" s="26" t="s">
        <v>7</v>
      </c>
      <c r="G3" s="274" t="s">
        <v>8</v>
      </c>
      <c r="H3" s="10" t="s">
        <v>9</v>
      </c>
      <c r="I3" s="11" t="s">
        <v>10</v>
      </c>
      <c r="J3" s="12" t="s">
        <v>11</v>
      </c>
      <c r="K3" s="11" t="s">
        <v>12</v>
      </c>
      <c r="L3" s="11" t="s">
        <v>13</v>
      </c>
      <c r="M3" s="61" t="s">
        <v>14</v>
      </c>
      <c r="N3" s="61" t="s">
        <v>15</v>
      </c>
    </row>
    <row r="4" spans="1:14" ht="17.100000000000001" customHeight="1">
      <c r="A4" s="77">
        <f>B4</f>
        <v>50</v>
      </c>
      <c r="B4" s="77">
        <v>50</v>
      </c>
      <c r="C4" s="76" t="s">
        <v>16</v>
      </c>
      <c r="D4" s="77">
        <f t="shared" ref="D4:D14" si="0">B4</f>
        <v>50</v>
      </c>
      <c r="E4" s="44" t="s">
        <v>175</v>
      </c>
      <c r="G4" s="60"/>
    </row>
    <row r="5" spans="1:14" ht="17.100000000000001" customHeight="1">
      <c r="A5" s="89">
        <f>A4+B5</f>
        <v>55</v>
      </c>
      <c r="B5" s="89">
        <v>5</v>
      </c>
      <c r="C5" s="95" t="s">
        <v>206</v>
      </c>
      <c r="D5" s="89">
        <f t="shared" si="0"/>
        <v>5</v>
      </c>
      <c r="E5" s="13" t="s">
        <v>754</v>
      </c>
      <c r="F5" s="28">
        <v>0.2</v>
      </c>
      <c r="G5" s="65" t="s">
        <v>753</v>
      </c>
      <c r="H5" s="116" t="s">
        <v>149</v>
      </c>
      <c r="I5" s="116" t="s">
        <v>769</v>
      </c>
      <c r="J5" s="116" t="s">
        <v>770</v>
      </c>
      <c r="K5" s="116" t="s">
        <v>771</v>
      </c>
      <c r="L5" s="116"/>
      <c r="M5" s="65" t="s">
        <v>1</v>
      </c>
    </row>
    <row r="6" spans="1:14" ht="17.100000000000001" customHeight="1">
      <c r="A6" s="77">
        <f t="shared" ref="A6:A21" si="1">A5+B6</f>
        <v>74</v>
      </c>
      <c r="B6" s="77">
        <v>19</v>
      </c>
      <c r="C6" s="76" t="s">
        <v>182</v>
      </c>
      <c r="D6" s="77">
        <f t="shared" si="0"/>
        <v>19</v>
      </c>
      <c r="E6" s="13" t="s">
        <v>340</v>
      </c>
      <c r="G6" s="60"/>
    </row>
    <row r="7" spans="1:14" ht="33.950000000000003" customHeight="1">
      <c r="A7" s="89">
        <f t="shared" si="1"/>
        <v>77</v>
      </c>
      <c r="B7" s="89">
        <v>3</v>
      </c>
      <c r="C7" s="95" t="s">
        <v>1266</v>
      </c>
      <c r="D7" s="89">
        <f t="shared" si="0"/>
        <v>3</v>
      </c>
      <c r="E7" s="13" t="s">
        <v>755</v>
      </c>
      <c r="G7" s="65" t="s">
        <v>756</v>
      </c>
      <c r="H7" s="116" t="s">
        <v>772</v>
      </c>
      <c r="I7" s="120" t="s">
        <v>775</v>
      </c>
      <c r="J7" s="116" t="s">
        <v>773</v>
      </c>
      <c r="K7" s="116" t="s">
        <v>774</v>
      </c>
      <c r="L7" s="116"/>
      <c r="M7" s="65" t="s">
        <v>1</v>
      </c>
    </row>
    <row r="8" spans="1:14" ht="17.100000000000001" customHeight="1">
      <c r="A8" s="77">
        <f t="shared" si="1"/>
        <v>86</v>
      </c>
      <c r="B8" s="77">
        <v>9</v>
      </c>
      <c r="C8" s="76" t="s">
        <v>188</v>
      </c>
      <c r="D8" s="77">
        <f t="shared" si="0"/>
        <v>9</v>
      </c>
      <c r="E8" s="13"/>
      <c r="G8" s="60"/>
    </row>
    <row r="9" spans="1:14" ht="17.100000000000001" customHeight="1">
      <c r="A9" s="171">
        <f t="shared" si="1"/>
        <v>108</v>
      </c>
      <c r="B9" s="171">
        <v>22</v>
      </c>
      <c r="C9" s="220" t="s">
        <v>757</v>
      </c>
      <c r="D9" s="171">
        <f t="shared" si="0"/>
        <v>22</v>
      </c>
      <c r="E9" s="13" t="s">
        <v>758</v>
      </c>
      <c r="G9" s="60"/>
    </row>
    <row r="10" spans="1:14" ht="17.100000000000001" customHeight="1">
      <c r="A10" s="171">
        <f t="shared" si="1"/>
        <v>153</v>
      </c>
      <c r="B10" s="171">
        <v>45</v>
      </c>
      <c r="C10" s="220" t="s">
        <v>757</v>
      </c>
      <c r="D10" s="171">
        <f t="shared" si="0"/>
        <v>45</v>
      </c>
      <c r="E10" s="13" t="s">
        <v>760</v>
      </c>
      <c r="G10" s="60"/>
    </row>
    <row r="11" spans="1:14" ht="17.100000000000001" customHeight="1">
      <c r="A11" s="171">
        <f t="shared" si="1"/>
        <v>203</v>
      </c>
      <c r="B11" s="171">
        <v>50</v>
      </c>
      <c r="C11" s="220" t="s">
        <v>757</v>
      </c>
      <c r="D11" s="171">
        <f t="shared" si="0"/>
        <v>50</v>
      </c>
      <c r="E11" s="13" t="s">
        <v>759</v>
      </c>
      <c r="G11" s="60"/>
    </row>
    <row r="12" spans="1:14" ht="17.100000000000001" customHeight="1">
      <c r="A12" s="171">
        <f t="shared" si="1"/>
        <v>218</v>
      </c>
      <c r="B12" s="171">
        <v>15</v>
      </c>
      <c r="C12" s="220" t="s">
        <v>757</v>
      </c>
      <c r="D12" s="171">
        <f t="shared" si="0"/>
        <v>15</v>
      </c>
      <c r="E12" s="13" t="s">
        <v>761</v>
      </c>
      <c r="G12" s="60"/>
    </row>
    <row r="13" spans="1:14" ht="17.100000000000001" customHeight="1">
      <c r="A13" s="171">
        <f t="shared" si="1"/>
        <v>308</v>
      </c>
      <c r="B13" s="171">
        <v>90</v>
      </c>
      <c r="C13" s="220" t="s">
        <v>757</v>
      </c>
      <c r="D13" s="171">
        <f t="shared" si="0"/>
        <v>90</v>
      </c>
      <c r="E13" s="13" t="s">
        <v>762</v>
      </c>
      <c r="G13" s="60"/>
    </row>
    <row r="14" spans="1:14" ht="17.100000000000001" customHeight="1">
      <c r="A14" s="171">
        <f t="shared" si="1"/>
        <v>358</v>
      </c>
      <c r="B14" s="171">
        <v>50</v>
      </c>
      <c r="C14" s="220" t="s">
        <v>757</v>
      </c>
      <c r="D14" s="171">
        <f t="shared" si="0"/>
        <v>50</v>
      </c>
      <c r="E14" s="13" t="s">
        <v>759</v>
      </c>
      <c r="G14" s="60"/>
    </row>
    <row r="15" spans="1:14" ht="17.100000000000001" customHeight="1">
      <c r="A15" s="29">
        <f t="shared" si="1"/>
        <v>838</v>
      </c>
      <c r="B15" s="29">
        <v>480</v>
      </c>
      <c r="C15" s="217" t="s">
        <v>763</v>
      </c>
      <c r="D15" s="29">
        <f t="shared" ref="D15:D21" si="2">B15</f>
        <v>480</v>
      </c>
      <c r="E15" s="176" t="s">
        <v>1078</v>
      </c>
      <c r="G15" s="60"/>
    </row>
    <row r="16" spans="1:14" ht="35.1" customHeight="1">
      <c r="A16" s="89">
        <f t="shared" si="1"/>
        <v>840</v>
      </c>
      <c r="B16" s="89">
        <v>2</v>
      </c>
      <c r="C16" s="218" t="s">
        <v>1310</v>
      </c>
      <c r="D16" s="89">
        <f t="shared" si="2"/>
        <v>2</v>
      </c>
      <c r="E16" s="44" t="s">
        <v>1311</v>
      </c>
      <c r="G16" s="65" t="s">
        <v>764</v>
      </c>
      <c r="H16" s="17" t="s">
        <v>776</v>
      </c>
      <c r="I16" s="19" t="s">
        <v>777</v>
      </c>
      <c r="J16" s="18" t="s">
        <v>778</v>
      </c>
      <c r="K16" s="18" t="s">
        <v>779</v>
      </c>
      <c r="L16" s="17"/>
      <c r="M16" s="65" t="s">
        <v>1</v>
      </c>
      <c r="N16" s="65" t="s">
        <v>1</v>
      </c>
    </row>
    <row r="17" spans="1:14" ht="17.100000000000001" customHeight="1">
      <c r="A17" s="29">
        <f t="shared" si="1"/>
        <v>1240</v>
      </c>
      <c r="B17" s="29">
        <v>400</v>
      </c>
      <c r="C17" s="217" t="s">
        <v>763</v>
      </c>
      <c r="D17" s="29">
        <f t="shared" si="2"/>
        <v>400</v>
      </c>
      <c r="E17" s="176" t="s">
        <v>1079</v>
      </c>
      <c r="G17" s="60"/>
    </row>
    <row r="18" spans="1:14" ht="17.100000000000001" customHeight="1">
      <c r="A18" s="29">
        <f t="shared" si="1"/>
        <v>1320</v>
      </c>
      <c r="B18" s="29">
        <v>80</v>
      </c>
      <c r="C18" s="217" t="s">
        <v>763</v>
      </c>
      <c r="D18" s="29">
        <f t="shared" si="2"/>
        <v>80</v>
      </c>
      <c r="E18" s="176" t="s">
        <v>1080</v>
      </c>
      <c r="G18" s="60"/>
    </row>
    <row r="19" spans="1:14" ht="35.1" customHeight="1">
      <c r="A19" s="89">
        <f t="shared" si="1"/>
        <v>1323</v>
      </c>
      <c r="B19" s="89">
        <v>3</v>
      </c>
      <c r="C19" s="90" t="s">
        <v>765</v>
      </c>
      <c r="D19" s="89">
        <f>B19</f>
        <v>3</v>
      </c>
      <c r="E19" s="219" t="s">
        <v>766</v>
      </c>
      <c r="F19" s="28">
        <v>0.3</v>
      </c>
      <c r="G19" s="65" t="s">
        <v>768</v>
      </c>
      <c r="H19" s="18" t="s">
        <v>780</v>
      </c>
      <c r="I19" s="19" t="s">
        <v>781</v>
      </c>
      <c r="J19" s="17" t="s">
        <v>782</v>
      </c>
      <c r="K19" s="17" t="s">
        <v>783</v>
      </c>
      <c r="L19" s="18" t="s">
        <v>784</v>
      </c>
      <c r="M19" s="65" t="s">
        <v>1</v>
      </c>
    </row>
    <row r="20" spans="1:14" ht="17.100000000000001" customHeight="1">
      <c r="A20" s="29">
        <f t="shared" si="1"/>
        <v>1343</v>
      </c>
      <c r="B20" s="29">
        <v>20</v>
      </c>
      <c r="C20" s="217" t="s">
        <v>763</v>
      </c>
      <c r="D20" s="29">
        <f t="shared" si="2"/>
        <v>20</v>
      </c>
      <c r="E20" s="176" t="s">
        <v>1080</v>
      </c>
      <c r="G20" s="60"/>
    </row>
    <row r="21" spans="1:14" ht="17.100000000000001" customHeight="1">
      <c r="A21" s="29">
        <f t="shared" si="1"/>
        <v>1373</v>
      </c>
      <c r="B21" s="29">
        <v>30</v>
      </c>
      <c r="C21" s="217" t="s">
        <v>763</v>
      </c>
      <c r="D21" s="29">
        <f t="shared" si="2"/>
        <v>30</v>
      </c>
      <c r="E21" s="176" t="s">
        <v>1081</v>
      </c>
      <c r="G21" s="60"/>
    </row>
    <row r="22" spans="1:14" ht="17.100000000000001" customHeight="1">
      <c r="A22" s="221"/>
      <c r="B22" s="221"/>
      <c r="C22" s="222" t="s">
        <v>767</v>
      </c>
      <c r="D22" s="221"/>
      <c r="E22" s="33" t="s">
        <v>30</v>
      </c>
      <c r="F22" s="34"/>
      <c r="G22" s="64"/>
      <c r="H22" s="21"/>
      <c r="I22" s="21"/>
      <c r="J22" s="21"/>
      <c r="K22" s="21"/>
      <c r="L22" s="21"/>
      <c r="M22" s="64"/>
      <c r="N22" s="64"/>
    </row>
    <row r="24" spans="1:14" ht="17.100000000000001" customHeight="1">
      <c r="A24" s="5" t="s">
        <v>1312</v>
      </c>
    </row>
    <row r="25" spans="1:14" ht="17.100000000000001" customHeight="1">
      <c r="A25" s="5" t="s">
        <v>22</v>
      </c>
    </row>
  </sheetData>
  <phoneticPr fontId="2"/>
  <pageMargins left="0.7" right="0.7" top="0.75" bottom="0.75" header="0.3" footer="0.3"/>
  <pageSetup paperSize="9" orientation="portrait" verticalDpi="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65554-32DB-1C48-AC17-8051C053B28D}">
  <dimension ref="A1:N25"/>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3.88671875" style="5" customWidth="1"/>
    <col min="8" max="8" width="17.6640625" style="5" customWidth="1"/>
    <col min="9" max="10" width="15.5546875" style="5" customWidth="1"/>
    <col min="11" max="11" width="16.33203125" style="5" customWidth="1"/>
    <col min="12" max="12" width="15.6640625" style="5" customWidth="1"/>
    <col min="13" max="13" width="14.109375" style="60" customWidth="1"/>
    <col min="14" max="16384" width="10.6640625" style="5"/>
  </cols>
  <sheetData>
    <row r="1" spans="1:13" ht="17.100000000000001" customHeight="1">
      <c r="A1" s="1"/>
      <c r="B1" s="2"/>
      <c r="C1" s="167" t="s">
        <v>721</v>
      </c>
      <c r="D1" s="167" t="s">
        <v>667</v>
      </c>
      <c r="E1" s="167" t="s">
        <v>722</v>
      </c>
      <c r="F1" s="47" t="s">
        <v>724</v>
      </c>
      <c r="G1" s="36" t="s">
        <v>652</v>
      </c>
      <c r="H1" s="38"/>
      <c r="I1" s="38"/>
      <c r="J1" s="38"/>
      <c r="K1" s="38"/>
      <c r="L1" s="38"/>
      <c r="M1" s="62"/>
    </row>
    <row r="2" spans="1:13" ht="17.100000000000001" customHeight="1">
      <c r="A2" s="1"/>
      <c r="B2" s="6"/>
      <c r="C2" s="167" t="s">
        <v>720</v>
      </c>
      <c r="D2" s="204" t="s">
        <v>649</v>
      </c>
      <c r="E2" s="168" t="s">
        <v>723</v>
      </c>
      <c r="F2" s="48" t="s">
        <v>725</v>
      </c>
      <c r="G2" s="25" t="s">
        <v>650</v>
      </c>
      <c r="H2" s="38"/>
      <c r="I2" s="38"/>
      <c r="J2" s="38"/>
      <c r="K2" s="38"/>
      <c r="L2" s="38"/>
      <c r="M2" s="62"/>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s="38" customFormat="1" ht="17.100000000000001" customHeight="1">
      <c r="A4" s="162">
        <f>B4</f>
        <v>20</v>
      </c>
      <c r="B4" s="162">
        <v>20</v>
      </c>
      <c r="C4" s="132" t="s">
        <v>182</v>
      </c>
      <c r="D4" s="162">
        <f>B4</f>
        <v>20</v>
      </c>
      <c r="E4" s="124" t="s">
        <v>568</v>
      </c>
      <c r="F4" s="129"/>
      <c r="G4" s="275"/>
      <c r="H4" s="45"/>
      <c r="I4" s="126"/>
      <c r="J4" s="126"/>
      <c r="K4" s="126"/>
      <c r="L4" s="126"/>
      <c r="M4" s="127"/>
    </row>
    <row r="5" spans="1:13" s="38" customFormat="1" ht="17.100000000000001" customHeight="1">
      <c r="A5" s="191">
        <f>A4+B5</f>
        <v>21</v>
      </c>
      <c r="B5" s="191">
        <v>1</v>
      </c>
      <c r="C5" s="142" t="s">
        <v>470</v>
      </c>
      <c r="D5" s="191">
        <f>B5</f>
        <v>1</v>
      </c>
      <c r="E5" s="124" t="s">
        <v>726</v>
      </c>
      <c r="F5" s="129">
        <v>0.3</v>
      </c>
      <c r="G5" s="275"/>
      <c r="H5" s="45"/>
      <c r="I5" s="126"/>
      <c r="J5" s="126"/>
      <c r="K5" s="126"/>
      <c r="L5" s="126"/>
      <c r="M5" s="127"/>
    </row>
    <row r="6" spans="1:13" s="38" customFormat="1" ht="17.100000000000001" customHeight="1">
      <c r="A6" s="162">
        <f t="shared" ref="A6:A20" si="0">A5+B6</f>
        <v>26</v>
      </c>
      <c r="B6" s="162">
        <v>5</v>
      </c>
      <c r="C6" s="132" t="s">
        <v>182</v>
      </c>
      <c r="D6" s="162">
        <f>B6</f>
        <v>5</v>
      </c>
      <c r="E6" s="124" t="s">
        <v>315</v>
      </c>
      <c r="F6" s="129"/>
      <c r="G6" s="275"/>
      <c r="H6" s="45"/>
      <c r="I6" s="126"/>
      <c r="J6" s="126"/>
      <c r="K6" s="126"/>
      <c r="L6" s="126"/>
      <c r="M6" s="127"/>
    </row>
    <row r="7" spans="1:13" s="38" customFormat="1" ht="17.100000000000001" customHeight="1">
      <c r="A7" s="162">
        <f t="shared" si="0"/>
        <v>106</v>
      </c>
      <c r="B7" s="162">
        <v>80</v>
      </c>
      <c r="C7" s="132" t="s">
        <v>188</v>
      </c>
      <c r="D7" s="131">
        <f t="shared" ref="D7:D13" si="1">B7</f>
        <v>80</v>
      </c>
      <c r="E7" s="124" t="s">
        <v>340</v>
      </c>
      <c r="F7" s="129"/>
      <c r="G7" s="275"/>
      <c r="H7" s="45"/>
      <c r="I7" s="126"/>
      <c r="J7" s="126"/>
      <c r="K7" s="126"/>
      <c r="L7" s="126"/>
      <c r="M7" s="127"/>
    </row>
    <row r="8" spans="1:13" s="38" customFormat="1" ht="17.100000000000001" customHeight="1">
      <c r="A8" s="191">
        <f>A7+B8</f>
        <v>118</v>
      </c>
      <c r="B8" s="191">
        <v>12</v>
      </c>
      <c r="C8" s="142" t="s">
        <v>67</v>
      </c>
      <c r="D8" s="191">
        <f>B8</f>
        <v>12</v>
      </c>
      <c r="E8" s="124" t="s">
        <v>727</v>
      </c>
      <c r="F8" s="129">
        <v>1.1000000000000001</v>
      </c>
      <c r="G8" s="275" t="s">
        <v>728</v>
      </c>
      <c r="H8" s="116" t="s">
        <v>679</v>
      </c>
      <c r="I8" s="116" t="s">
        <v>736</v>
      </c>
      <c r="J8" s="116" t="s">
        <v>334</v>
      </c>
      <c r="K8" s="116"/>
      <c r="L8" s="116"/>
      <c r="M8" s="63" t="s">
        <v>675</v>
      </c>
    </row>
    <row r="9" spans="1:13" s="38" customFormat="1" ht="17.100000000000001" customHeight="1">
      <c r="A9" s="162">
        <f t="shared" ref="A9" si="2">A8+B9</f>
        <v>258</v>
      </c>
      <c r="B9" s="162">
        <v>140</v>
      </c>
      <c r="C9" s="132" t="s">
        <v>182</v>
      </c>
      <c r="D9" s="162">
        <f>B9</f>
        <v>140</v>
      </c>
      <c r="E9" s="124" t="s">
        <v>704</v>
      </c>
      <c r="F9" s="129"/>
      <c r="G9" s="275"/>
    </row>
    <row r="10" spans="1:13" s="38" customFormat="1" ht="17.100000000000001" customHeight="1">
      <c r="A10" s="191">
        <f>A9+B10</f>
        <v>270</v>
      </c>
      <c r="B10" s="191">
        <v>12</v>
      </c>
      <c r="C10" s="86" t="s">
        <v>270</v>
      </c>
      <c r="D10" s="191">
        <f>B10</f>
        <v>12</v>
      </c>
      <c r="E10" s="124" t="s">
        <v>703</v>
      </c>
      <c r="F10" s="129">
        <v>1</v>
      </c>
      <c r="G10" s="275" t="s">
        <v>729</v>
      </c>
      <c r="H10" s="116" t="s">
        <v>694</v>
      </c>
      <c r="I10" s="116"/>
      <c r="J10" s="116" t="s">
        <v>737</v>
      </c>
      <c r="K10" s="116" t="s">
        <v>738</v>
      </c>
      <c r="L10" s="116"/>
      <c r="M10" s="63" t="s">
        <v>675</v>
      </c>
    </row>
    <row r="11" spans="1:13" s="38" customFormat="1" ht="17.100000000000001" customHeight="1">
      <c r="A11" s="162">
        <f t="shared" ref="A11" si="3">A10+B11</f>
        <v>430</v>
      </c>
      <c r="B11" s="162">
        <v>160</v>
      </c>
      <c r="C11" s="132" t="s">
        <v>182</v>
      </c>
      <c r="D11" s="162">
        <f>B11</f>
        <v>160</v>
      </c>
      <c r="E11" s="124" t="s">
        <v>704</v>
      </c>
      <c r="F11" s="129"/>
      <c r="G11" s="275"/>
    </row>
    <row r="12" spans="1:13" s="38" customFormat="1" ht="17.100000000000001" customHeight="1">
      <c r="A12" s="191">
        <f>A11+B12</f>
        <v>450</v>
      </c>
      <c r="B12" s="191">
        <v>20</v>
      </c>
      <c r="C12" s="142" t="s">
        <v>206</v>
      </c>
      <c r="D12" s="86">
        <f t="shared" si="1"/>
        <v>20</v>
      </c>
      <c r="E12" s="67" t="s">
        <v>731</v>
      </c>
      <c r="F12" s="129">
        <v>1.3</v>
      </c>
      <c r="G12" s="275" t="s">
        <v>730</v>
      </c>
      <c r="H12" s="135" t="s">
        <v>739</v>
      </c>
      <c r="I12" s="136"/>
      <c r="J12" s="137" t="s">
        <v>677</v>
      </c>
      <c r="K12" s="136"/>
      <c r="L12" s="136"/>
      <c r="M12" s="63" t="s">
        <v>675</v>
      </c>
    </row>
    <row r="13" spans="1:13" s="38" customFormat="1" ht="17.100000000000001" customHeight="1">
      <c r="A13" s="162">
        <f t="shared" si="0"/>
        <v>471</v>
      </c>
      <c r="B13" s="162">
        <v>21</v>
      </c>
      <c r="C13" s="132" t="s">
        <v>188</v>
      </c>
      <c r="D13" s="131">
        <f t="shared" si="1"/>
        <v>21</v>
      </c>
      <c r="E13" s="124" t="s">
        <v>659</v>
      </c>
      <c r="F13" s="129"/>
      <c r="G13" s="275"/>
      <c r="H13" s="45"/>
      <c r="I13" s="126"/>
      <c r="J13" s="126"/>
      <c r="K13" s="126"/>
      <c r="L13" s="126"/>
      <c r="M13" s="127"/>
    </row>
    <row r="14" spans="1:13" s="208" customFormat="1" ht="17.100000000000001" customHeight="1">
      <c r="A14" s="191">
        <f t="shared" si="0"/>
        <v>479</v>
      </c>
      <c r="B14" s="191">
        <v>8</v>
      </c>
      <c r="C14" s="142" t="s">
        <v>281</v>
      </c>
      <c r="D14" s="133">
        <f>B14</f>
        <v>8</v>
      </c>
      <c r="E14" s="124" t="s">
        <v>692</v>
      </c>
      <c r="F14" s="129">
        <v>0.4</v>
      </c>
      <c r="G14" s="275" t="s">
        <v>732</v>
      </c>
      <c r="H14" s="135" t="s">
        <v>740</v>
      </c>
      <c r="I14" s="136"/>
      <c r="J14" s="137" t="s">
        <v>677</v>
      </c>
      <c r="K14" s="136" t="s">
        <v>741</v>
      </c>
      <c r="L14" s="136" t="s">
        <v>742</v>
      </c>
      <c r="M14" s="63" t="s">
        <v>675</v>
      </c>
    </row>
    <row r="15" spans="1:13" s="38" customFormat="1" ht="17.100000000000001" customHeight="1">
      <c r="A15" s="162">
        <f t="shared" si="0"/>
        <v>527</v>
      </c>
      <c r="B15" s="162">
        <v>48</v>
      </c>
      <c r="C15" s="132" t="s">
        <v>188</v>
      </c>
      <c r="D15" s="131">
        <f>B15</f>
        <v>48</v>
      </c>
      <c r="E15" s="124" t="s">
        <v>340</v>
      </c>
      <c r="F15" s="129"/>
      <c r="G15" s="275"/>
      <c r="H15" s="45"/>
      <c r="I15" s="126"/>
      <c r="J15" s="126"/>
      <c r="K15" s="126"/>
      <c r="L15" s="126"/>
      <c r="M15" s="127"/>
    </row>
    <row r="16" spans="1:13" s="38" customFormat="1" ht="17.100000000000001" customHeight="1">
      <c r="A16" s="191">
        <f t="shared" si="0"/>
        <v>540</v>
      </c>
      <c r="B16" s="191">
        <v>13</v>
      </c>
      <c r="C16" s="142" t="s">
        <v>747</v>
      </c>
      <c r="D16" s="133">
        <f>B16</f>
        <v>13</v>
      </c>
      <c r="E16" s="124" t="s">
        <v>733</v>
      </c>
      <c r="F16" s="129">
        <v>0.2</v>
      </c>
      <c r="G16" s="275" t="s">
        <v>735</v>
      </c>
      <c r="H16" s="122" t="s">
        <v>743</v>
      </c>
      <c r="I16" s="134"/>
      <c r="J16" s="134" t="s">
        <v>744</v>
      </c>
      <c r="K16" s="134" t="s">
        <v>745</v>
      </c>
      <c r="L16" s="134" t="s">
        <v>746</v>
      </c>
      <c r="M16" s="63" t="s">
        <v>675</v>
      </c>
    </row>
    <row r="17" spans="1:14" s="38" customFormat="1" ht="17.100000000000001" customHeight="1">
      <c r="A17" s="162">
        <f t="shared" si="0"/>
        <v>610</v>
      </c>
      <c r="B17" s="162">
        <v>70</v>
      </c>
      <c r="C17" s="132" t="s">
        <v>188</v>
      </c>
      <c r="D17" s="131">
        <f>B17</f>
        <v>70</v>
      </c>
      <c r="E17" s="124" t="s">
        <v>734</v>
      </c>
      <c r="F17" s="129"/>
      <c r="G17" s="275"/>
      <c r="H17" s="45"/>
      <c r="I17" s="126"/>
      <c r="J17" s="126"/>
      <c r="K17" s="126"/>
      <c r="L17" s="126"/>
      <c r="M17" s="127"/>
    </row>
    <row r="18" spans="1:14" s="38" customFormat="1" ht="17.100000000000001" customHeight="1">
      <c r="A18" s="205">
        <f t="shared" si="0"/>
        <v>760</v>
      </c>
      <c r="B18" s="205">
        <v>150</v>
      </c>
      <c r="C18" s="144" t="s">
        <v>1077</v>
      </c>
      <c r="D18" s="139">
        <f>B18+B19+B20</f>
        <v>275</v>
      </c>
      <c r="E18" s="124" t="s">
        <v>1076</v>
      </c>
      <c r="F18" s="129">
        <v>80</v>
      </c>
      <c r="G18" s="275"/>
      <c r="H18" s="45"/>
      <c r="I18" s="126"/>
      <c r="J18" s="126"/>
      <c r="K18" s="126"/>
      <c r="L18" s="126"/>
      <c r="M18" s="127"/>
    </row>
    <row r="19" spans="1:14" s="38" customFormat="1" ht="17.100000000000001" customHeight="1">
      <c r="A19" s="205">
        <f t="shared" si="0"/>
        <v>775</v>
      </c>
      <c r="B19" s="205">
        <v>15</v>
      </c>
      <c r="C19" s="144" t="s">
        <v>1077</v>
      </c>
      <c r="D19" s="139"/>
      <c r="E19" s="124" t="s">
        <v>1075</v>
      </c>
      <c r="F19" s="129"/>
      <c r="G19" s="275"/>
      <c r="H19" s="45"/>
      <c r="I19" s="126"/>
      <c r="J19" s="126"/>
      <c r="K19" s="126"/>
      <c r="L19" s="126"/>
      <c r="M19" s="127"/>
    </row>
    <row r="20" spans="1:14" s="38" customFormat="1" ht="17.100000000000001" customHeight="1">
      <c r="A20" s="205">
        <f t="shared" si="0"/>
        <v>885</v>
      </c>
      <c r="B20" s="205">
        <v>110</v>
      </c>
      <c r="C20" s="144" t="s">
        <v>1077</v>
      </c>
      <c r="D20" s="139"/>
      <c r="E20" s="124" t="s">
        <v>1076</v>
      </c>
      <c r="F20" s="129"/>
      <c r="G20" s="275"/>
      <c r="H20" s="45"/>
      <c r="I20" s="126"/>
      <c r="J20" s="126"/>
      <c r="K20" s="126"/>
      <c r="L20" s="126"/>
      <c r="M20" s="127"/>
    </row>
    <row r="21" spans="1:14" s="38" customFormat="1" ht="17.100000000000001" customHeight="1">
      <c r="A21" s="214"/>
      <c r="B21" s="214"/>
      <c r="C21" s="215" t="s">
        <v>581</v>
      </c>
      <c r="D21" s="216"/>
      <c r="E21" s="146"/>
      <c r="F21" s="145"/>
      <c r="G21" s="276"/>
      <c r="H21" s="74"/>
      <c r="I21" s="147"/>
      <c r="J21" s="147"/>
      <c r="K21" s="147"/>
      <c r="L21" s="147"/>
      <c r="M21" s="148"/>
    </row>
    <row r="22" spans="1:14" s="38" customFormat="1" ht="17.100000000000001" customHeight="1">
      <c r="A22" s="188"/>
      <c r="B22" s="188"/>
      <c r="C22" s="124"/>
      <c r="D22" s="188"/>
      <c r="E22" s="124"/>
      <c r="F22" s="129"/>
      <c r="G22" s="124"/>
      <c r="H22" s="45"/>
      <c r="I22" s="126"/>
      <c r="J22" s="126"/>
      <c r="K22" s="126"/>
      <c r="L22" s="126"/>
      <c r="M22" s="127"/>
    </row>
    <row r="23" spans="1:14" s="38" customFormat="1" ht="17.100000000000001" customHeight="1">
      <c r="A23" s="206" t="s">
        <v>974</v>
      </c>
      <c r="E23" s="119"/>
      <c r="F23" s="125"/>
      <c r="G23" s="124"/>
      <c r="H23" s="45"/>
      <c r="I23" s="126"/>
      <c r="J23" s="126"/>
      <c r="K23" s="126"/>
      <c r="L23" s="126"/>
      <c r="M23" s="127"/>
    </row>
    <row r="24" spans="1:14" ht="17.100000000000001" customHeight="1">
      <c r="A24" s="5" t="s">
        <v>22</v>
      </c>
      <c r="E24" s="5"/>
      <c r="F24" s="28"/>
      <c r="N24" s="60"/>
    </row>
    <row r="25" spans="1:14" ht="17.100000000000001" customHeight="1">
      <c r="H25" s="38"/>
      <c r="I25" s="38"/>
      <c r="J25" s="38"/>
      <c r="K25" s="38"/>
      <c r="L25" s="38"/>
      <c r="M25" s="62"/>
    </row>
  </sheetData>
  <phoneticPr fontId="2"/>
  <pageMargins left="0.7" right="0.7" top="0.75" bottom="0.75" header="0.3" footer="0.3"/>
  <pageSetup paperSize="9" orientation="portrait" horizontalDpi="0" verticalDpi="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BD198-9CA3-054C-810A-BB561681BDD4}">
  <dimension ref="A1:G14"/>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10.109375" style="5" customWidth="1"/>
    <col min="8" max="16384" width="10.6640625" style="5"/>
  </cols>
  <sheetData>
    <row r="1" spans="1:7" ht="17.100000000000001" customHeight="1">
      <c r="A1" s="1"/>
      <c r="B1" s="2"/>
      <c r="C1" s="167" t="s">
        <v>803</v>
      </c>
      <c r="D1" s="167" t="s">
        <v>667</v>
      </c>
      <c r="E1" s="167" t="s">
        <v>804</v>
      </c>
      <c r="F1" s="47"/>
      <c r="G1" s="36"/>
    </row>
    <row r="2" spans="1:7" ht="17.100000000000001" customHeight="1">
      <c r="A2" s="1"/>
      <c r="B2" s="6"/>
      <c r="C2" s="167" t="s">
        <v>802</v>
      </c>
      <c r="D2" s="204" t="s">
        <v>365</v>
      </c>
      <c r="E2" s="168" t="s">
        <v>805</v>
      </c>
      <c r="F2" s="48"/>
      <c r="G2" s="25"/>
    </row>
    <row r="3" spans="1:7" ht="17.100000000000001" customHeight="1">
      <c r="A3" s="8" t="s">
        <v>2</v>
      </c>
      <c r="B3" s="9" t="s">
        <v>3</v>
      </c>
      <c r="C3" s="8" t="s">
        <v>4</v>
      </c>
      <c r="D3" s="8" t="s">
        <v>5</v>
      </c>
      <c r="E3" s="8" t="s">
        <v>6</v>
      </c>
      <c r="F3" s="49" t="s">
        <v>7</v>
      </c>
      <c r="G3" s="274" t="s">
        <v>8</v>
      </c>
    </row>
    <row r="4" spans="1:7" s="38" customFormat="1" ht="17.100000000000001" customHeight="1">
      <c r="A4" s="162">
        <f>B4</f>
        <v>180</v>
      </c>
      <c r="B4" s="162">
        <v>180</v>
      </c>
      <c r="C4" s="132" t="s">
        <v>182</v>
      </c>
      <c r="D4" s="162">
        <f>B4</f>
        <v>180</v>
      </c>
      <c r="E4" s="124" t="s">
        <v>806</v>
      </c>
      <c r="F4" s="129"/>
      <c r="G4" s="275"/>
    </row>
    <row r="5" spans="1:7" s="38" customFormat="1" ht="17.100000000000001" customHeight="1">
      <c r="A5" s="191">
        <f>A4+B5</f>
        <v>231</v>
      </c>
      <c r="B5" s="191">
        <v>51</v>
      </c>
      <c r="C5" s="142" t="s">
        <v>206</v>
      </c>
      <c r="D5" s="86">
        <f>B5+B6</f>
        <v>60</v>
      </c>
      <c r="E5" s="67" t="s">
        <v>807</v>
      </c>
      <c r="F5" s="129">
        <v>4</v>
      </c>
      <c r="G5" s="275"/>
    </row>
    <row r="6" spans="1:7" s="38" customFormat="1" ht="17.100000000000001" customHeight="1" thickBot="1">
      <c r="A6" s="192">
        <f t="shared" ref="A6:A13" si="0">A5+B6</f>
        <v>240</v>
      </c>
      <c r="B6" s="192">
        <v>9</v>
      </c>
      <c r="C6" s="189" t="s">
        <v>206</v>
      </c>
      <c r="D6" s="192"/>
      <c r="E6" s="67" t="s">
        <v>808</v>
      </c>
      <c r="F6" s="129"/>
      <c r="G6" s="275"/>
    </row>
    <row r="7" spans="1:7" s="38" customFormat="1" ht="17.100000000000001" customHeight="1">
      <c r="A7" s="162">
        <f t="shared" si="0"/>
        <v>290</v>
      </c>
      <c r="B7" s="162">
        <v>50</v>
      </c>
      <c r="C7" s="132" t="s">
        <v>188</v>
      </c>
      <c r="D7" s="131">
        <f t="shared" ref="D7" si="1">B7</f>
        <v>50</v>
      </c>
      <c r="E7" s="124" t="s">
        <v>340</v>
      </c>
      <c r="F7" s="129"/>
      <c r="G7" s="275"/>
    </row>
    <row r="8" spans="1:7" s="38" customFormat="1" ht="17.100000000000001" customHeight="1">
      <c r="A8" s="191">
        <f t="shared" si="0"/>
        <v>297</v>
      </c>
      <c r="B8" s="191">
        <v>7</v>
      </c>
      <c r="C8" s="142" t="s">
        <v>278</v>
      </c>
      <c r="D8" s="191">
        <f>B8</f>
        <v>7</v>
      </c>
      <c r="E8" s="124" t="s">
        <v>809</v>
      </c>
      <c r="F8" s="129">
        <v>0.6</v>
      </c>
      <c r="G8" s="275"/>
    </row>
    <row r="9" spans="1:7" s="38" customFormat="1" ht="17.100000000000001" customHeight="1">
      <c r="A9" s="162">
        <f t="shared" si="0"/>
        <v>407</v>
      </c>
      <c r="B9" s="162">
        <v>110</v>
      </c>
      <c r="C9" s="132" t="s">
        <v>188</v>
      </c>
      <c r="D9" s="131">
        <f>B9</f>
        <v>110</v>
      </c>
      <c r="E9" s="124" t="s">
        <v>340</v>
      </c>
      <c r="F9" s="129"/>
      <c r="G9" s="275"/>
    </row>
    <row r="10" spans="1:7" s="38" customFormat="1" ht="17.100000000000001" customHeight="1" thickBot="1">
      <c r="A10" s="209">
        <f t="shared" si="0"/>
        <v>411</v>
      </c>
      <c r="B10" s="209">
        <v>4</v>
      </c>
      <c r="C10" s="210" t="s">
        <v>343</v>
      </c>
      <c r="D10" s="209">
        <f>B10</f>
        <v>4</v>
      </c>
      <c r="E10" s="124" t="s">
        <v>810</v>
      </c>
      <c r="F10" s="129"/>
      <c r="G10" s="275"/>
    </row>
    <row r="11" spans="1:7" s="38" customFormat="1" ht="17.100000000000001" customHeight="1">
      <c r="A11" s="162">
        <f t="shared" si="0"/>
        <v>456</v>
      </c>
      <c r="B11" s="162">
        <v>45</v>
      </c>
      <c r="C11" s="132" t="s">
        <v>188</v>
      </c>
      <c r="D11" s="131">
        <f t="shared" ref="D11" si="2">B11</f>
        <v>45</v>
      </c>
      <c r="E11" s="124" t="s">
        <v>659</v>
      </c>
      <c r="F11" s="129"/>
      <c r="G11" s="275"/>
    </row>
    <row r="12" spans="1:7" s="38" customFormat="1" ht="17.100000000000001" customHeight="1">
      <c r="A12" s="191">
        <f t="shared" si="0"/>
        <v>476</v>
      </c>
      <c r="B12" s="191">
        <v>20</v>
      </c>
      <c r="C12" s="142" t="s">
        <v>211</v>
      </c>
      <c r="D12" s="133">
        <f>B12</f>
        <v>20</v>
      </c>
      <c r="E12" s="124" t="s">
        <v>692</v>
      </c>
      <c r="F12" s="129">
        <v>0.4</v>
      </c>
      <c r="G12" s="275"/>
    </row>
    <row r="13" spans="1:7" s="38" customFormat="1" ht="17.100000000000001" customHeight="1">
      <c r="A13" s="162">
        <f t="shared" si="0"/>
        <v>618</v>
      </c>
      <c r="B13" s="162">
        <v>142</v>
      </c>
      <c r="C13" s="132" t="s">
        <v>188</v>
      </c>
      <c r="D13" s="131">
        <f t="shared" ref="D13" si="3">B13</f>
        <v>142</v>
      </c>
      <c r="E13" s="124" t="s">
        <v>811</v>
      </c>
      <c r="F13" s="129"/>
      <c r="G13" s="275"/>
    </row>
    <row r="14" spans="1:7" s="38" customFormat="1" ht="17.100000000000001" customHeight="1">
      <c r="A14" s="227"/>
      <c r="B14" s="227"/>
      <c r="C14" s="228" t="s">
        <v>328</v>
      </c>
      <c r="D14" s="227"/>
      <c r="E14" s="146" t="s">
        <v>812</v>
      </c>
      <c r="F14" s="145"/>
      <c r="G14" s="276"/>
    </row>
  </sheetData>
  <phoneticPr fontId="2"/>
  <pageMargins left="0.7" right="0.7" top="0.75" bottom="0.75" header="0.3" footer="0.3"/>
  <pageSetup paperSize="9" orientation="portrait" horizontalDpi="0" verticalDpi="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EB5CC-D008-1643-81CA-C033B0FBBB29}">
  <dimension ref="A1:G18"/>
  <sheetViews>
    <sheetView zoomScale="125" zoomScaleNormal="125" workbookViewId="0"/>
  </sheetViews>
  <sheetFormatPr defaultColWidth="10.6640625" defaultRowHeight="17.100000000000001" customHeight="1"/>
  <cols>
    <col min="1" max="2" width="7.6640625" style="5" customWidth="1"/>
    <col min="3" max="3" width="18.44140625" style="5" customWidth="1"/>
    <col min="4" max="4" width="7.6640625" style="5" customWidth="1"/>
    <col min="5" max="5" width="50.88671875" style="67" customWidth="1"/>
    <col min="6" max="6" width="9.88671875" style="52" customWidth="1"/>
    <col min="7" max="7" width="9" style="5" customWidth="1"/>
    <col min="8" max="16384" width="10.6640625" style="5"/>
  </cols>
  <sheetData>
    <row r="1" spans="1:7" ht="17.100000000000001" customHeight="1">
      <c r="A1" s="1"/>
      <c r="B1" s="2"/>
      <c r="C1" s="167" t="s">
        <v>1064</v>
      </c>
      <c r="D1" s="167" t="s">
        <v>667</v>
      </c>
      <c r="E1" s="167" t="s">
        <v>1066</v>
      </c>
      <c r="F1" s="47"/>
      <c r="G1" s="280"/>
    </row>
    <row r="2" spans="1:7" ht="17.100000000000001" customHeight="1">
      <c r="A2" s="1"/>
      <c r="B2" s="6"/>
      <c r="C2" s="167" t="s">
        <v>1063</v>
      </c>
      <c r="D2" s="204" t="s">
        <v>1065</v>
      </c>
      <c r="E2" s="168" t="s">
        <v>1067</v>
      </c>
      <c r="F2" s="48"/>
      <c r="G2" s="281"/>
    </row>
    <row r="3" spans="1:7" ht="17.100000000000001" customHeight="1">
      <c r="A3" s="8" t="s">
        <v>2</v>
      </c>
      <c r="B3" s="9" t="s">
        <v>3</v>
      </c>
      <c r="C3" s="8" t="s">
        <v>4</v>
      </c>
      <c r="D3" s="8" t="s">
        <v>5</v>
      </c>
      <c r="E3" s="8" t="s">
        <v>6</v>
      </c>
      <c r="F3" s="49" t="s">
        <v>7</v>
      </c>
      <c r="G3" s="274" t="s">
        <v>8</v>
      </c>
    </row>
    <row r="4" spans="1:7" s="38" customFormat="1" ht="17.100000000000001" customHeight="1">
      <c r="A4" s="162">
        <f>B4</f>
        <v>120</v>
      </c>
      <c r="B4" s="162">
        <v>120</v>
      </c>
      <c r="C4" s="132" t="s">
        <v>182</v>
      </c>
      <c r="D4" s="162">
        <f>B4</f>
        <v>120</v>
      </c>
      <c r="E4" s="124" t="s">
        <v>806</v>
      </c>
      <c r="F4" s="129"/>
      <c r="G4" s="275"/>
    </row>
    <row r="5" spans="1:7" s="38" customFormat="1" ht="17.100000000000001" customHeight="1">
      <c r="A5" s="191">
        <f>A4+B5</f>
        <v>127</v>
      </c>
      <c r="B5" s="191">
        <v>7</v>
      </c>
      <c r="C5" s="142" t="s">
        <v>1068</v>
      </c>
      <c r="D5" s="191">
        <f>B5</f>
        <v>7</v>
      </c>
      <c r="E5" s="124" t="s">
        <v>1069</v>
      </c>
      <c r="F5" s="129"/>
      <c r="G5" s="275"/>
    </row>
    <row r="6" spans="1:7" s="38" customFormat="1" ht="17.100000000000001" customHeight="1">
      <c r="A6" s="162">
        <f t="shared" ref="A6:A9" si="0">A5+B6</f>
        <v>187</v>
      </c>
      <c r="B6" s="162">
        <v>60</v>
      </c>
      <c r="C6" s="132" t="s">
        <v>188</v>
      </c>
      <c r="D6" s="131">
        <f t="shared" ref="D6" si="1">B6</f>
        <v>60</v>
      </c>
      <c r="E6" s="124" t="s">
        <v>340</v>
      </c>
      <c r="F6" s="129"/>
      <c r="G6" s="275"/>
    </row>
    <row r="7" spans="1:7" s="38" customFormat="1" ht="17.100000000000001" customHeight="1">
      <c r="A7" s="191">
        <f t="shared" si="0"/>
        <v>222</v>
      </c>
      <c r="B7" s="191">
        <v>35</v>
      </c>
      <c r="C7" s="142" t="s">
        <v>206</v>
      </c>
      <c r="D7" s="86">
        <f>B7</f>
        <v>35</v>
      </c>
      <c r="E7" s="67" t="s">
        <v>807</v>
      </c>
      <c r="F7" s="129">
        <v>1.8</v>
      </c>
      <c r="G7" s="275"/>
    </row>
    <row r="8" spans="1:7" s="38" customFormat="1" ht="17.100000000000001" customHeight="1">
      <c r="A8" s="162">
        <f t="shared" si="0"/>
        <v>287</v>
      </c>
      <c r="B8" s="162">
        <v>65</v>
      </c>
      <c r="C8" s="132" t="s">
        <v>188</v>
      </c>
      <c r="D8" s="131">
        <f t="shared" ref="D8" si="2">B8</f>
        <v>65</v>
      </c>
      <c r="E8" s="124" t="s">
        <v>659</v>
      </c>
      <c r="F8" s="129"/>
      <c r="G8" s="275"/>
    </row>
    <row r="9" spans="1:7" s="38" customFormat="1" ht="17.100000000000001" customHeight="1">
      <c r="A9" s="191">
        <f t="shared" si="0"/>
        <v>292</v>
      </c>
      <c r="B9" s="191">
        <v>5</v>
      </c>
      <c r="C9" s="142" t="s">
        <v>211</v>
      </c>
      <c r="D9" s="133">
        <f>B9</f>
        <v>5</v>
      </c>
      <c r="E9" s="124" t="s">
        <v>692</v>
      </c>
      <c r="F9" s="129">
        <v>0.2</v>
      </c>
      <c r="G9" s="275"/>
    </row>
    <row r="10" spans="1:7" s="38" customFormat="1" ht="17.100000000000001" customHeight="1">
      <c r="A10" s="162">
        <f>A9+B10</f>
        <v>312</v>
      </c>
      <c r="B10" s="162">
        <v>20</v>
      </c>
      <c r="C10" s="132" t="s">
        <v>188</v>
      </c>
      <c r="D10" s="131">
        <f t="shared" ref="D10" si="3">B10</f>
        <v>20</v>
      </c>
      <c r="E10" s="124" t="s">
        <v>340</v>
      </c>
      <c r="F10" s="129"/>
      <c r="G10" s="275"/>
    </row>
    <row r="11" spans="1:7" s="38" customFormat="1" ht="17.100000000000001" customHeight="1">
      <c r="A11" s="205">
        <f t="shared" ref="A11:A15" si="4">A10+B11</f>
        <v>352</v>
      </c>
      <c r="B11" s="205">
        <v>40</v>
      </c>
      <c r="C11" s="144" t="s">
        <v>1070</v>
      </c>
      <c r="D11" s="205">
        <f>B11+B12</f>
        <v>160</v>
      </c>
      <c r="E11" s="124" t="s">
        <v>1071</v>
      </c>
      <c r="F11" s="129">
        <v>12</v>
      </c>
      <c r="G11" s="275"/>
    </row>
    <row r="12" spans="1:7" s="38" customFormat="1" ht="17.100000000000001" customHeight="1">
      <c r="A12" s="205">
        <f t="shared" si="4"/>
        <v>472</v>
      </c>
      <c r="B12" s="205">
        <v>120</v>
      </c>
      <c r="C12" s="144" t="s">
        <v>1070</v>
      </c>
      <c r="D12" s="205"/>
      <c r="E12" s="124" t="s">
        <v>1072</v>
      </c>
      <c r="F12" s="129">
        <v>120</v>
      </c>
      <c r="G12" s="275"/>
    </row>
    <row r="13" spans="1:7" s="38" customFormat="1" ht="17.100000000000001" customHeight="1">
      <c r="A13" s="162">
        <f t="shared" si="4"/>
        <v>495</v>
      </c>
      <c r="B13" s="162">
        <v>23</v>
      </c>
      <c r="C13" s="132" t="s">
        <v>188</v>
      </c>
      <c r="D13" s="131">
        <f t="shared" ref="D13" si="5">B13</f>
        <v>23</v>
      </c>
      <c r="E13" s="124" t="s">
        <v>659</v>
      </c>
      <c r="F13" s="129"/>
      <c r="G13" s="275"/>
    </row>
    <row r="14" spans="1:7" s="38" customFormat="1" ht="17.100000000000001" customHeight="1">
      <c r="A14" s="205">
        <f t="shared" si="4"/>
        <v>535</v>
      </c>
      <c r="B14" s="205">
        <v>40</v>
      </c>
      <c r="C14" s="144" t="s">
        <v>1073</v>
      </c>
      <c r="D14" s="205">
        <f>B14+B15</f>
        <v>140</v>
      </c>
      <c r="E14" s="124" t="s">
        <v>1071</v>
      </c>
      <c r="F14" s="129"/>
      <c r="G14" s="275"/>
    </row>
    <row r="15" spans="1:7" s="38" customFormat="1" ht="17.100000000000001" customHeight="1">
      <c r="A15" s="205">
        <f t="shared" si="4"/>
        <v>635</v>
      </c>
      <c r="B15" s="205">
        <v>100</v>
      </c>
      <c r="C15" s="144" t="s">
        <v>1074</v>
      </c>
      <c r="D15" s="205"/>
      <c r="E15" s="124" t="s">
        <v>1072</v>
      </c>
      <c r="F15" s="129">
        <v>140</v>
      </c>
      <c r="G15" s="275"/>
    </row>
    <row r="16" spans="1:7" s="38" customFormat="1" ht="17.100000000000001" customHeight="1">
      <c r="A16" s="214"/>
      <c r="B16" s="214"/>
      <c r="C16" s="215" t="s">
        <v>952</v>
      </c>
      <c r="D16" s="214"/>
      <c r="E16" s="146" t="s">
        <v>581</v>
      </c>
      <c r="F16" s="145"/>
      <c r="G16" s="276"/>
    </row>
    <row r="18" spans="1:1" ht="17.100000000000001" customHeight="1">
      <c r="A18" s="5" t="s">
        <v>1316</v>
      </c>
    </row>
  </sheetData>
  <phoneticPr fontId="2"/>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A644-2829-4449-81E2-F1A8A3EF5DC6}">
  <dimension ref="A1:M21"/>
  <sheetViews>
    <sheetView zoomScale="125" zoomScaleNormal="125" workbookViewId="0"/>
  </sheetViews>
  <sheetFormatPr defaultColWidth="10.6640625" defaultRowHeight="17.100000000000001" customHeight="1"/>
  <cols>
    <col min="1" max="2" width="7.6640625" style="5" customWidth="1"/>
    <col min="3" max="3" width="18.6640625" style="5" customWidth="1"/>
    <col min="4" max="4" width="9.109375" style="5" customWidth="1"/>
    <col min="5" max="5" width="49.88671875" style="5" customWidth="1"/>
    <col min="6" max="6" width="9.88671875" style="52" customWidth="1"/>
    <col min="7" max="7" width="13.44140625" style="5" customWidth="1"/>
    <col min="8" max="8" width="18.88671875" style="5" customWidth="1"/>
    <col min="9" max="9" width="14.6640625" style="5" customWidth="1"/>
    <col min="10" max="10" width="16.44140625" style="5" customWidth="1"/>
    <col min="11"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1218</v>
      </c>
      <c r="D1" s="4" t="s">
        <v>0</v>
      </c>
      <c r="E1" s="4" t="s">
        <v>1219</v>
      </c>
      <c r="F1" s="47" t="s">
        <v>1221</v>
      </c>
      <c r="G1" s="23" t="s">
        <v>56</v>
      </c>
    </row>
    <row r="2" spans="1:13" ht="17.100000000000001" customHeight="1">
      <c r="A2" s="1"/>
      <c r="B2" s="6"/>
      <c r="C2" s="4" t="s">
        <v>1217</v>
      </c>
      <c r="D2" s="35" t="s">
        <v>1130</v>
      </c>
      <c r="E2" s="7" t="s">
        <v>1220</v>
      </c>
      <c r="F2" s="48"/>
      <c r="G2" s="25"/>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v>30</v>
      </c>
      <c r="B4" s="75">
        <v>40</v>
      </c>
      <c r="C4" s="76" t="s">
        <v>16</v>
      </c>
      <c r="D4" s="77">
        <f>B4</f>
        <v>40</v>
      </c>
      <c r="E4" s="1" t="s">
        <v>17</v>
      </c>
      <c r="F4" s="50"/>
      <c r="G4" s="2"/>
    </row>
    <row r="5" spans="1:13" ht="17.100000000000001" customHeight="1">
      <c r="A5" s="86">
        <f>A4+B5</f>
        <v>50</v>
      </c>
      <c r="B5" s="86">
        <v>20</v>
      </c>
      <c r="C5" s="87" t="s">
        <v>133</v>
      </c>
      <c r="D5" s="86">
        <f>B5</f>
        <v>20</v>
      </c>
      <c r="E5" s="44" t="s">
        <v>1222</v>
      </c>
      <c r="F5" s="52">
        <v>2</v>
      </c>
      <c r="G5" s="60"/>
    </row>
    <row r="6" spans="1:13" ht="17.100000000000001" customHeight="1">
      <c r="A6" s="78">
        <f>A5+B6</f>
        <v>65</v>
      </c>
      <c r="B6" s="78">
        <v>15</v>
      </c>
      <c r="C6" s="76" t="s">
        <v>16</v>
      </c>
      <c r="D6" s="77">
        <f>B6</f>
        <v>15</v>
      </c>
      <c r="E6" s="1" t="s">
        <v>17</v>
      </c>
      <c r="G6" s="60"/>
    </row>
    <row r="7" spans="1:13" ht="17.100000000000001" customHeight="1">
      <c r="A7" s="78">
        <f>A6+B7</f>
        <v>115</v>
      </c>
      <c r="B7" s="78">
        <v>50</v>
      </c>
      <c r="C7" s="79" t="s">
        <v>16</v>
      </c>
      <c r="D7" s="78">
        <f t="shared" ref="D7" si="0">B7</f>
        <v>50</v>
      </c>
      <c r="E7" s="44" t="s">
        <v>68</v>
      </c>
      <c r="G7" s="60"/>
    </row>
    <row r="8" spans="1:13" ht="17.100000000000001" customHeight="1">
      <c r="A8" s="86">
        <f t="shared" ref="A8:A17" si="1">A7+B8</f>
        <v>193</v>
      </c>
      <c r="B8" s="86">
        <v>78</v>
      </c>
      <c r="C8" s="87" t="s">
        <v>214</v>
      </c>
      <c r="D8" s="86">
        <f>SUM(B8:B13)</f>
        <v>98</v>
      </c>
      <c r="E8" s="44" t="s">
        <v>1223</v>
      </c>
      <c r="G8" s="60"/>
    </row>
    <row r="9" spans="1:13" ht="17.100000000000001" customHeight="1">
      <c r="A9" s="86">
        <f t="shared" si="1"/>
        <v>200</v>
      </c>
      <c r="B9" s="86">
        <v>7</v>
      </c>
      <c r="C9" s="87" t="s">
        <v>214</v>
      </c>
      <c r="D9" s="86"/>
      <c r="E9" s="44" t="s">
        <v>1224</v>
      </c>
      <c r="G9" s="60"/>
    </row>
    <row r="10" spans="1:13" ht="17.100000000000001" customHeight="1">
      <c r="A10" s="86">
        <f t="shared" si="1"/>
        <v>202</v>
      </c>
      <c r="B10" s="86">
        <v>2</v>
      </c>
      <c r="C10" s="87" t="s">
        <v>214</v>
      </c>
      <c r="D10" s="86"/>
      <c r="E10" s="44" t="s">
        <v>1225</v>
      </c>
      <c r="G10" s="60"/>
    </row>
    <row r="11" spans="1:13" ht="17.100000000000001" customHeight="1">
      <c r="A11" s="86">
        <f t="shared" si="1"/>
        <v>209</v>
      </c>
      <c r="B11" s="86">
        <v>7</v>
      </c>
      <c r="C11" s="87" t="s">
        <v>214</v>
      </c>
      <c r="D11" s="86"/>
      <c r="E11" s="44" t="s">
        <v>1226</v>
      </c>
      <c r="F11" s="52">
        <v>3</v>
      </c>
      <c r="G11" s="60"/>
    </row>
    <row r="12" spans="1:13" ht="17.100000000000001" customHeight="1">
      <c r="A12" s="86">
        <f t="shared" si="1"/>
        <v>210</v>
      </c>
      <c r="B12" s="86">
        <v>1</v>
      </c>
      <c r="C12" s="87" t="s">
        <v>214</v>
      </c>
      <c r="D12" s="86"/>
      <c r="E12" s="44" t="s">
        <v>1225</v>
      </c>
      <c r="G12" s="60"/>
    </row>
    <row r="13" spans="1:13" ht="17.100000000000001" customHeight="1">
      <c r="A13" s="86">
        <f t="shared" si="1"/>
        <v>213</v>
      </c>
      <c r="B13" s="86">
        <v>3</v>
      </c>
      <c r="C13" s="87" t="s">
        <v>214</v>
      </c>
      <c r="D13" s="86"/>
      <c r="E13" s="44" t="s">
        <v>1226</v>
      </c>
      <c r="G13" s="60"/>
    </row>
    <row r="14" spans="1:13" ht="17.100000000000001" customHeight="1">
      <c r="A14" s="78">
        <f t="shared" si="1"/>
        <v>273</v>
      </c>
      <c r="B14" s="78">
        <v>60</v>
      </c>
      <c r="C14" s="79" t="s">
        <v>16</v>
      </c>
      <c r="D14" s="78">
        <f t="shared" ref="D14" si="2">B14</f>
        <v>60</v>
      </c>
      <c r="E14" s="44" t="s">
        <v>1227</v>
      </c>
      <c r="G14" s="60"/>
    </row>
    <row r="15" spans="1:13" ht="17.100000000000001" customHeight="1">
      <c r="A15" s="86">
        <f t="shared" si="1"/>
        <v>288</v>
      </c>
      <c r="B15" s="86">
        <v>15</v>
      </c>
      <c r="C15" s="87" t="s">
        <v>1228</v>
      </c>
      <c r="D15" s="86">
        <f>B15</f>
        <v>15</v>
      </c>
      <c r="E15" s="44" t="s">
        <v>1229</v>
      </c>
      <c r="G15" s="60" t="s">
        <v>1327</v>
      </c>
      <c r="H15" s="116" t="s">
        <v>1235</v>
      </c>
      <c r="I15" s="116" t="s">
        <v>1186</v>
      </c>
      <c r="J15" s="116"/>
      <c r="K15" s="116"/>
      <c r="L15" s="116"/>
      <c r="M15" s="65" t="s">
        <v>1236</v>
      </c>
    </row>
    <row r="16" spans="1:13" ht="17.100000000000001" customHeight="1">
      <c r="A16" s="78">
        <f t="shared" si="1"/>
        <v>338</v>
      </c>
      <c r="B16" s="78">
        <v>50</v>
      </c>
      <c r="C16" s="79" t="s">
        <v>16</v>
      </c>
      <c r="D16" s="78">
        <f t="shared" ref="D16" si="3">B16</f>
        <v>50</v>
      </c>
      <c r="E16" s="44" t="s">
        <v>1227</v>
      </c>
      <c r="G16" s="60"/>
    </row>
    <row r="17" spans="1:13" ht="51" customHeight="1">
      <c r="A17" s="86">
        <f t="shared" si="1"/>
        <v>538</v>
      </c>
      <c r="B17" s="86">
        <v>200</v>
      </c>
      <c r="C17" s="87" t="s">
        <v>1230</v>
      </c>
      <c r="D17" s="86">
        <f>B17</f>
        <v>200</v>
      </c>
      <c r="E17" s="44" t="s">
        <v>1237</v>
      </c>
      <c r="F17" s="52">
        <v>2</v>
      </c>
      <c r="G17" s="60"/>
    </row>
    <row r="18" spans="1:13" ht="17.100000000000001" customHeight="1">
      <c r="A18" s="255">
        <f>A17+B18</f>
        <v>573</v>
      </c>
      <c r="B18" s="255">
        <v>35</v>
      </c>
      <c r="C18" s="256" t="s">
        <v>1231</v>
      </c>
      <c r="D18" s="255">
        <f>B18</f>
        <v>35</v>
      </c>
      <c r="E18" s="44" t="s">
        <v>1232</v>
      </c>
      <c r="G18" s="60"/>
    </row>
    <row r="19" spans="1:13" ht="17.100000000000001" customHeight="1">
      <c r="A19" s="257"/>
      <c r="B19" s="257"/>
      <c r="C19" s="258" t="s">
        <v>1233</v>
      </c>
      <c r="D19" s="257"/>
      <c r="E19" s="223" t="s">
        <v>1234</v>
      </c>
      <c r="F19" s="53"/>
      <c r="G19" s="64"/>
      <c r="H19" s="21"/>
      <c r="I19" s="21"/>
      <c r="J19" s="21"/>
      <c r="K19" s="21"/>
      <c r="L19" s="21"/>
      <c r="M19" s="64"/>
    </row>
    <row r="21" spans="1:13" ht="17.100000000000001" customHeight="1">
      <c r="A21" s="5" t="s">
        <v>57</v>
      </c>
    </row>
  </sheetData>
  <phoneticPr fontId="2"/>
  <pageMargins left="0.7" right="0.7" top="0.75" bottom="0.75" header="0.3" footer="0.3"/>
  <pageSetup paperSize="9" orientation="portrait" verticalDpi="0" r:id="rId1"/>
  <ignoredErrors>
    <ignoredError sqref="D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1B00E-286C-1349-BE5F-32CFCE204E60}">
  <dimension ref="A1:G18"/>
  <sheetViews>
    <sheetView zoomScale="125" zoomScaleNormal="125" workbookViewId="0"/>
  </sheetViews>
  <sheetFormatPr defaultColWidth="10.6640625" defaultRowHeight="17.100000000000001" customHeight="1"/>
  <cols>
    <col min="1" max="2" width="7.6640625" style="5" customWidth="1"/>
    <col min="3" max="3" width="24.88671875" style="5" customWidth="1"/>
    <col min="4" max="4" width="8" style="5" customWidth="1"/>
    <col min="5" max="5" width="47.109375" style="5" customWidth="1"/>
    <col min="6" max="6" width="9.88671875" style="52" customWidth="1"/>
    <col min="7" max="7" width="13.88671875" style="5" customWidth="1"/>
    <col min="8" max="16384" width="10.6640625" style="5"/>
  </cols>
  <sheetData>
    <row r="1" spans="1:7" ht="17.100000000000001" customHeight="1">
      <c r="A1" s="1"/>
      <c r="B1" s="2"/>
      <c r="C1" s="3" t="s">
        <v>1202</v>
      </c>
      <c r="D1" s="4" t="s">
        <v>0</v>
      </c>
      <c r="E1" s="4" t="s">
        <v>1203</v>
      </c>
      <c r="F1" s="47" t="s">
        <v>131</v>
      </c>
      <c r="G1" s="23" t="s">
        <v>56</v>
      </c>
    </row>
    <row r="2" spans="1:7" ht="17.100000000000001" customHeight="1">
      <c r="A2" s="1"/>
      <c r="B2" s="6"/>
      <c r="C2" s="4" t="s">
        <v>1201</v>
      </c>
      <c r="D2" s="35" t="s">
        <v>54</v>
      </c>
      <c r="E2" s="7" t="s">
        <v>1204</v>
      </c>
      <c r="F2" s="48"/>
      <c r="G2" s="25"/>
    </row>
    <row r="3" spans="1:7" ht="17.100000000000001" customHeight="1">
      <c r="A3" s="8" t="s">
        <v>2</v>
      </c>
      <c r="B3" s="9" t="s">
        <v>3</v>
      </c>
      <c r="C3" s="8" t="s">
        <v>4</v>
      </c>
      <c r="D3" s="8" t="s">
        <v>5</v>
      </c>
      <c r="E3" s="8" t="s">
        <v>6</v>
      </c>
      <c r="F3" s="49" t="s">
        <v>7</v>
      </c>
      <c r="G3" s="274" t="s">
        <v>8</v>
      </c>
    </row>
    <row r="4" spans="1:7" ht="15.95" customHeight="1">
      <c r="A4" s="97">
        <f>B4</f>
        <v>5</v>
      </c>
      <c r="B4" s="97">
        <v>5</v>
      </c>
      <c r="C4" s="98" t="s">
        <v>854</v>
      </c>
      <c r="D4" s="14">
        <f>B4+B5</f>
        <v>15</v>
      </c>
      <c r="E4" s="39" t="s">
        <v>1206</v>
      </c>
      <c r="F4" s="250"/>
      <c r="G4" s="2"/>
    </row>
    <row r="5" spans="1:7" ht="15.95" customHeight="1">
      <c r="A5" s="97">
        <f>A4+B5</f>
        <v>15</v>
      </c>
      <c r="B5" s="97">
        <v>10</v>
      </c>
      <c r="C5" s="98" t="s">
        <v>854</v>
      </c>
      <c r="D5" s="14"/>
      <c r="E5" s="1" t="s">
        <v>1205</v>
      </c>
      <c r="F5" s="250">
        <v>3</v>
      </c>
      <c r="G5" s="2"/>
    </row>
    <row r="6" spans="1:7" ht="17.100000000000001" customHeight="1">
      <c r="A6" s="75">
        <f t="shared" ref="A6:A15" si="0">A5+B6</f>
        <v>21</v>
      </c>
      <c r="B6" s="75">
        <v>6</v>
      </c>
      <c r="C6" s="76" t="s">
        <v>16</v>
      </c>
      <c r="D6" s="77">
        <f>B6</f>
        <v>6</v>
      </c>
      <c r="E6" s="1" t="s">
        <v>17</v>
      </c>
      <c r="F6" s="250"/>
      <c r="G6" s="2"/>
    </row>
    <row r="7" spans="1:7" ht="17.100000000000001" customHeight="1">
      <c r="A7" s="97">
        <f t="shared" si="0"/>
        <v>56</v>
      </c>
      <c r="B7" s="97">
        <v>35</v>
      </c>
      <c r="C7" s="233" t="s">
        <v>1207</v>
      </c>
      <c r="D7" s="14">
        <f>B7</f>
        <v>35</v>
      </c>
      <c r="E7" s="1" t="s">
        <v>1239</v>
      </c>
      <c r="F7" s="250">
        <v>5</v>
      </c>
      <c r="G7" s="2"/>
    </row>
    <row r="8" spans="1:7" ht="17.100000000000001" customHeight="1">
      <c r="A8" s="75">
        <f t="shared" si="0"/>
        <v>60</v>
      </c>
      <c r="B8" s="75">
        <v>4</v>
      </c>
      <c r="C8" s="76" t="s">
        <v>16</v>
      </c>
      <c r="D8" s="77">
        <f>B8</f>
        <v>4</v>
      </c>
      <c r="E8" s="1" t="s">
        <v>1212</v>
      </c>
      <c r="F8" s="250"/>
      <c r="G8" s="2"/>
    </row>
    <row r="9" spans="1:7" ht="17.100000000000001" customHeight="1">
      <c r="A9" s="97">
        <f t="shared" si="0"/>
        <v>82</v>
      </c>
      <c r="B9" s="97">
        <v>22</v>
      </c>
      <c r="C9" s="233" t="s">
        <v>1208</v>
      </c>
      <c r="D9" s="14">
        <f>B9+B10</f>
        <v>26</v>
      </c>
      <c r="E9" s="1" t="s">
        <v>1214</v>
      </c>
      <c r="F9" s="250"/>
      <c r="G9" s="2"/>
    </row>
    <row r="10" spans="1:7" ht="17.100000000000001" customHeight="1">
      <c r="A10" s="97">
        <f t="shared" si="0"/>
        <v>86</v>
      </c>
      <c r="B10" s="97">
        <v>4</v>
      </c>
      <c r="C10" s="233" t="s">
        <v>1208</v>
      </c>
      <c r="D10" s="14"/>
      <c r="E10" s="1" t="s">
        <v>1213</v>
      </c>
      <c r="F10" s="250"/>
      <c r="G10" s="2"/>
    </row>
    <row r="11" spans="1:7" ht="17.100000000000001" customHeight="1">
      <c r="A11" s="75">
        <f t="shared" si="0"/>
        <v>90</v>
      </c>
      <c r="B11" s="75">
        <v>4</v>
      </c>
      <c r="C11" s="76" t="s">
        <v>16</v>
      </c>
      <c r="D11" s="77">
        <f>B11</f>
        <v>4</v>
      </c>
      <c r="E11" s="1" t="s">
        <v>1215</v>
      </c>
      <c r="F11" s="250"/>
      <c r="G11" s="2"/>
    </row>
    <row r="12" spans="1:7" ht="33" customHeight="1">
      <c r="A12" s="97">
        <f t="shared" si="0"/>
        <v>130</v>
      </c>
      <c r="B12" s="97">
        <v>40</v>
      </c>
      <c r="C12" s="233" t="s">
        <v>1209</v>
      </c>
      <c r="D12" s="14">
        <f t="shared" ref="D12:D14" si="1">B12</f>
        <v>40</v>
      </c>
      <c r="E12" s="1" t="s">
        <v>1238</v>
      </c>
      <c r="F12" s="250">
        <v>35</v>
      </c>
      <c r="G12" s="2"/>
    </row>
    <row r="13" spans="1:7" ht="17.100000000000001" customHeight="1">
      <c r="A13" s="75">
        <f t="shared" si="0"/>
        <v>142</v>
      </c>
      <c r="B13" s="75">
        <v>12</v>
      </c>
      <c r="C13" s="96" t="s">
        <v>1216</v>
      </c>
      <c r="D13" s="77">
        <f t="shared" si="1"/>
        <v>12</v>
      </c>
      <c r="E13" s="1" t="s">
        <v>1258</v>
      </c>
      <c r="F13" s="250">
        <v>3</v>
      </c>
      <c r="G13" s="2"/>
    </row>
    <row r="14" spans="1:7" ht="17.100000000000001" customHeight="1">
      <c r="A14" s="242">
        <f t="shared" si="0"/>
        <v>372</v>
      </c>
      <c r="B14" s="242">
        <v>230</v>
      </c>
      <c r="C14" s="243" t="s">
        <v>500</v>
      </c>
      <c r="D14" s="244">
        <f t="shared" si="1"/>
        <v>230</v>
      </c>
      <c r="E14" s="1" t="s">
        <v>934</v>
      </c>
      <c r="F14" s="250"/>
      <c r="G14" s="2"/>
    </row>
    <row r="15" spans="1:7" ht="17.100000000000001" customHeight="1">
      <c r="A15" s="186">
        <f t="shared" si="0"/>
        <v>372</v>
      </c>
      <c r="B15" s="186"/>
      <c r="C15" s="248" t="s">
        <v>1210</v>
      </c>
      <c r="D15" s="249"/>
      <c r="E15" s="159" t="s">
        <v>1211</v>
      </c>
      <c r="F15" s="254"/>
      <c r="G15" s="6"/>
    </row>
    <row r="17" spans="1:1" ht="17.100000000000001" customHeight="1">
      <c r="A17" s="5" t="s">
        <v>57</v>
      </c>
    </row>
    <row r="18" spans="1:1" ht="17.100000000000001" customHeight="1">
      <c r="A18" s="5" t="s">
        <v>1257</v>
      </c>
    </row>
  </sheetData>
  <phoneticPr fontId="2"/>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1A9C2-72A2-644A-9D88-F4B3F40A79BD}">
  <dimension ref="A1:M21"/>
  <sheetViews>
    <sheetView zoomScale="125" zoomScaleNormal="125" workbookViewId="0"/>
  </sheetViews>
  <sheetFormatPr defaultColWidth="10.6640625" defaultRowHeight="17.100000000000001" customHeight="1"/>
  <cols>
    <col min="1" max="2" width="7.6640625" style="5" customWidth="1"/>
    <col min="3" max="3" width="18.6640625" style="5" customWidth="1"/>
    <col min="4" max="4" width="9.109375" style="5" customWidth="1"/>
    <col min="5" max="5" width="49.109375" style="5" customWidth="1"/>
    <col min="6" max="6" width="9.109375" style="52" customWidth="1"/>
    <col min="7" max="7" width="9.88671875" style="5" customWidth="1"/>
    <col min="8" max="8" width="18.88671875" style="5" customWidth="1"/>
    <col min="9" max="9" width="14.6640625" style="5" customWidth="1"/>
    <col min="10" max="10" width="16.44140625" style="5" customWidth="1"/>
    <col min="11" max="11" width="14.6640625" style="5" customWidth="1"/>
    <col min="12" max="12" width="15.6640625" style="5" customWidth="1"/>
    <col min="13" max="13" width="14.109375" style="60" customWidth="1"/>
    <col min="14" max="16384" width="10.6640625" style="5"/>
  </cols>
  <sheetData>
    <row r="1" spans="1:13" ht="17.100000000000001" customHeight="1">
      <c r="A1" s="1"/>
      <c r="B1" s="2"/>
      <c r="C1" s="3" t="s">
        <v>1100</v>
      </c>
      <c r="D1" s="4" t="s">
        <v>0</v>
      </c>
      <c r="E1" s="4" t="s">
        <v>1111</v>
      </c>
      <c r="F1" s="47" t="s">
        <v>958</v>
      </c>
      <c r="G1" s="36" t="s">
        <v>1101</v>
      </c>
    </row>
    <row r="2" spans="1:13" ht="17.100000000000001" customHeight="1">
      <c r="A2" s="1"/>
      <c r="B2" s="6"/>
      <c r="C2" s="4" t="s">
        <v>1256</v>
      </c>
      <c r="D2" s="35" t="s">
        <v>1098</v>
      </c>
      <c r="E2" s="7" t="s">
        <v>1112</v>
      </c>
      <c r="F2" s="48" t="s">
        <v>1099</v>
      </c>
      <c r="G2" s="25" t="s">
        <v>126</v>
      </c>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v>30</v>
      </c>
      <c r="B4" s="75">
        <v>25</v>
      </c>
      <c r="C4" s="76" t="s">
        <v>16</v>
      </c>
      <c r="D4" s="77">
        <f>B4</f>
        <v>25</v>
      </c>
      <c r="E4" s="1" t="s">
        <v>17</v>
      </c>
      <c r="F4" s="50"/>
      <c r="G4" s="2"/>
    </row>
    <row r="5" spans="1:13" ht="17.100000000000001" customHeight="1">
      <c r="A5" s="151">
        <f>A4+B5</f>
        <v>32</v>
      </c>
      <c r="B5" s="151">
        <v>2</v>
      </c>
      <c r="C5" s="87" t="s">
        <v>133</v>
      </c>
      <c r="D5" s="86">
        <f>B5</f>
        <v>2</v>
      </c>
      <c r="E5" s="44" t="s">
        <v>1103</v>
      </c>
      <c r="F5" s="50"/>
      <c r="G5" s="2"/>
    </row>
    <row r="6" spans="1:13" ht="17.100000000000001" customHeight="1">
      <c r="A6" s="75">
        <f t="shared" ref="A6:A16" si="0">A5+B6</f>
        <v>38</v>
      </c>
      <c r="B6" s="75">
        <v>6</v>
      </c>
      <c r="C6" s="76" t="s">
        <v>16</v>
      </c>
      <c r="D6" s="77">
        <f>B6</f>
        <v>6</v>
      </c>
      <c r="E6" s="1" t="s">
        <v>17</v>
      </c>
      <c r="F6" s="50"/>
      <c r="G6" s="2"/>
    </row>
    <row r="7" spans="1:13" ht="17.100000000000001" customHeight="1">
      <c r="A7" s="75">
        <f t="shared" si="0"/>
        <v>88</v>
      </c>
      <c r="B7" s="75">
        <v>50</v>
      </c>
      <c r="C7" s="79" t="s">
        <v>16</v>
      </c>
      <c r="D7" s="78">
        <f t="shared" ref="D7" si="1">B7</f>
        <v>50</v>
      </c>
      <c r="E7" s="44" t="s">
        <v>175</v>
      </c>
      <c r="F7" s="50"/>
      <c r="G7" s="2"/>
    </row>
    <row r="8" spans="1:13" ht="17.100000000000001" customHeight="1">
      <c r="A8" s="151">
        <f t="shared" si="0"/>
        <v>102</v>
      </c>
      <c r="B8" s="151">
        <v>14</v>
      </c>
      <c r="C8" s="95" t="s">
        <v>19</v>
      </c>
      <c r="D8" s="89">
        <f>B8+B9</f>
        <v>26</v>
      </c>
      <c r="E8" s="1" t="s">
        <v>1104</v>
      </c>
      <c r="F8" s="50"/>
      <c r="G8" s="2"/>
    </row>
    <row r="9" spans="1:13" ht="17.100000000000001" customHeight="1">
      <c r="A9" s="151">
        <f t="shared" si="0"/>
        <v>114</v>
      </c>
      <c r="B9" s="151">
        <v>12</v>
      </c>
      <c r="C9" s="95" t="s">
        <v>19</v>
      </c>
      <c r="D9" s="89"/>
      <c r="E9" s="1" t="s">
        <v>1105</v>
      </c>
      <c r="F9" s="250">
        <v>1.5</v>
      </c>
      <c r="G9" s="2" t="s">
        <v>1106</v>
      </c>
      <c r="H9" s="116" t="s">
        <v>1119</v>
      </c>
      <c r="I9" s="116" t="s">
        <v>1120</v>
      </c>
      <c r="J9" s="116"/>
      <c r="K9" s="116" t="s">
        <v>1121</v>
      </c>
      <c r="L9" s="116" t="s">
        <v>1122</v>
      </c>
      <c r="M9" s="63" t="s">
        <v>1101</v>
      </c>
    </row>
    <row r="10" spans="1:13" ht="17.100000000000001" customHeight="1">
      <c r="A10" s="75">
        <f t="shared" si="0"/>
        <v>159</v>
      </c>
      <c r="B10" s="75">
        <v>45</v>
      </c>
      <c r="C10" s="79" t="s">
        <v>16</v>
      </c>
      <c r="D10" s="78">
        <f t="shared" ref="D10" si="2">B10</f>
        <v>45</v>
      </c>
      <c r="E10" s="44" t="s">
        <v>175</v>
      </c>
      <c r="F10" s="50"/>
      <c r="G10" s="2"/>
    </row>
    <row r="11" spans="1:13" ht="17.100000000000001" customHeight="1">
      <c r="A11" s="151">
        <f t="shared" si="0"/>
        <v>167</v>
      </c>
      <c r="B11" s="151">
        <v>8</v>
      </c>
      <c r="C11" s="95" t="s">
        <v>1107</v>
      </c>
      <c r="D11" s="89">
        <f>B11</f>
        <v>8</v>
      </c>
      <c r="E11" s="1" t="s">
        <v>1108</v>
      </c>
      <c r="F11" s="50"/>
      <c r="G11" s="2"/>
    </row>
    <row r="12" spans="1:13" ht="17.100000000000001" customHeight="1">
      <c r="A12" s="75">
        <f t="shared" si="0"/>
        <v>252</v>
      </c>
      <c r="B12" s="75">
        <v>85</v>
      </c>
      <c r="C12" s="79" t="s">
        <v>16</v>
      </c>
      <c r="D12" s="78">
        <f t="shared" ref="D12" si="3">B12</f>
        <v>85</v>
      </c>
      <c r="E12" s="44" t="s">
        <v>175</v>
      </c>
      <c r="F12" s="50"/>
      <c r="G12" s="2"/>
    </row>
    <row r="13" spans="1:13" ht="17.100000000000001" customHeight="1">
      <c r="A13" s="151">
        <f t="shared" si="0"/>
        <v>259</v>
      </c>
      <c r="B13" s="151">
        <v>7</v>
      </c>
      <c r="C13" s="90" t="s">
        <v>1109</v>
      </c>
      <c r="D13" s="89">
        <f>B13+B14+B15</f>
        <v>65</v>
      </c>
      <c r="E13" s="1" t="s">
        <v>1113</v>
      </c>
      <c r="F13" s="50"/>
      <c r="G13" s="2"/>
    </row>
    <row r="14" spans="1:13" ht="35.1" customHeight="1">
      <c r="A14" s="151">
        <f t="shared" si="0"/>
        <v>305</v>
      </c>
      <c r="B14" s="151">
        <v>46</v>
      </c>
      <c r="C14" s="90" t="s">
        <v>1109</v>
      </c>
      <c r="D14" s="89"/>
      <c r="E14" s="1" t="s">
        <v>1114</v>
      </c>
      <c r="F14" s="250">
        <v>2.2999999999999998</v>
      </c>
      <c r="G14" s="2" t="s">
        <v>1110</v>
      </c>
      <c r="H14" s="116" t="s">
        <v>1123</v>
      </c>
      <c r="I14" s="116" t="s">
        <v>1124</v>
      </c>
      <c r="J14" s="116"/>
      <c r="K14" s="120" t="s">
        <v>1125</v>
      </c>
      <c r="L14" s="116"/>
      <c r="M14" s="63" t="s">
        <v>1126</v>
      </c>
    </row>
    <row r="15" spans="1:13" ht="17.100000000000001" customHeight="1">
      <c r="A15" s="151">
        <f t="shared" si="0"/>
        <v>317</v>
      </c>
      <c r="B15" s="151">
        <v>12</v>
      </c>
      <c r="C15" s="90" t="s">
        <v>1109</v>
      </c>
      <c r="D15" s="89"/>
      <c r="E15" s="1" t="s">
        <v>1115</v>
      </c>
      <c r="F15" s="50"/>
      <c r="G15" s="2"/>
    </row>
    <row r="16" spans="1:13" ht="17.100000000000001" customHeight="1" thickBot="1">
      <c r="A16" s="197">
        <f t="shared" si="0"/>
        <v>347</v>
      </c>
      <c r="B16" s="197">
        <v>30</v>
      </c>
      <c r="C16" s="81" t="s">
        <v>16</v>
      </c>
      <c r="D16" s="80">
        <f t="shared" ref="D16" si="4">B16</f>
        <v>30</v>
      </c>
      <c r="E16" s="44" t="s">
        <v>1116</v>
      </c>
      <c r="F16" s="50"/>
      <c r="G16" s="2"/>
    </row>
    <row r="17" spans="1:13" ht="36" customHeight="1">
      <c r="A17" s="245"/>
      <c r="B17" s="245" t="s">
        <v>1117</v>
      </c>
      <c r="C17" s="246" t="s">
        <v>1118</v>
      </c>
      <c r="D17" s="247"/>
      <c r="E17" s="159" t="s">
        <v>1240</v>
      </c>
      <c r="F17" s="251"/>
      <c r="G17" s="6"/>
      <c r="H17" s="21"/>
      <c r="I17" s="21"/>
      <c r="J17" s="21"/>
      <c r="K17" s="21"/>
      <c r="L17" s="21"/>
      <c r="M17" s="64"/>
    </row>
    <row r="19" spans="1:13" ht="17.100000000000001" customHeight="1">
      <c r="A19" s="5" t="s">
        <v>256</v>
      </c>
    </row>
    <row r="20" spans="1:13" ht="17.100000000000001" customHeight="1">
      <c r="A20" s="5" t="s">
        <v>1102</v>
      </c>
    </row>
    <row r="21" spans="1:13" ht="17.100000000000001" customHeight="1">
      <c r="A21" s="5" t="s">
        <v>22</v>
      </c>
    </row>
  </sheetData>
  <phoneticPr fontId="2"/>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C7164-7BCA-1C4B-8A39-82F9EEEAF546}">
  <dimension ref="A1:N33"/>
  <sheetViews>
    <sheetView zoomScale="125" zoomScaleNormal="125" workbookViewId="0"/>
  </sheetViews>
  <sheetFormatPr defaultColWidth="10.6640625" defaultRowHeight="17.100000000000001" customHeight="1"/>
  <cols>
    <col min="1" max="2" width="7.6640625" style="5" customWidth="1"/>
    <col min="3" max="3" width="16.88671875" style="5" customWidth="1"/>
    <col min="4" max="4" width="9.109375" style="5" customWidth="1"/>
    <col min="5" max="5" width="47.109375" style="5" customWidth="1"/>
    <col min="6" max="6" width="9.88671875" style="52" customWidth="1"/>
    <col min="7" max="7" width="13.109375" style="5" customWidth="1"/>
    <col min="8" max="8" width="13.88671875" style="5" customWidth="1"/>
    <col min="9" max="11" width="14.6640625" style="5" customWidth="1"/>
    <col min="12" max="12" width="15.6640625" style="5" customWidth="1"/>
    <col min="13" max="13" width="14.109375" style="60" customWidth="1"/>
    <col min="14" max="14" width="11.6640625" style="60" customWidth="1"/>
    <col min="15" max="16384" width="10.6640625" style="5"/>
  </cols>
  <sheetData>
    <row r="1" spans="1:14" ht="17.100000000000001" customHeight="1">
      <c r="A1" s="1"/>
      <c r="B1" s="2"/>
      <c r="C1" s="3" t="s">
        <v>60</v>
      </c>
      <c r="D1" s="4" t="s">
        <v>0</v>
      </c>
      <c r="E1" s="4" t="s">
        <v>52</v>
      </c>
      <c r="F1" s="47" t="s">
        <v>55</v>
      </c>
      <c r="G1" s="36" t="s">
        <v>56</v>
      </c>
    </row>
    <row r="2" spans="1:14" ht="17.100000000000001" customHeight="1">
      <c r="A2" s="1"/>
      <c r="B2" s="6"/>
      <c r="C2" s="4" t="s">
        <v>61</v>
      </c>
      <c r="D2" s="35" t="s">
        <v>54</v>
      </c>
      <c r="E2" s="7" t="s">
        <v>53</v>
      </c>
      <c r="F2" s="48" t="s">
        <v>55</v>
      </c>
      <c r="G2" s="25" t="s">
        <v>58</v>
      </c>
    </row>
    <row r="3" spans="1:14"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c r="N3" s="61" t="s">
        <v>15</v>
      </c>
    </row>
    <row r="4" spans="1:14" ht="17.100000000000001" customHeight="1">
      <c r="A4" s="75">
        <f>B4</f>
        <v>4</v>
      </c>
      <c r="B4" s="75">
        <v>4</v>
      </c>
      <c r="C4" s="76" t="s">
        <v>16</v>
      </c>
      <c r="D4" s="77">
        <f t="shared" ref="D4:D13" si="0">B4</f>
        <v>4</v>
      </c>
      <c r="E4" s="1" t="s">
        <v>17</v>
      </c>
      <c r="F4" s="50"/>
      <c r="G4" s="2"/>
    </row>
    <row r="5" spans="1:14" s="38" customFormat="1" ht="33.950000000000003" customHeight="1">
      <c r="A5" s="97">
        <f>B5+A4</f>
        <v>10</v>
      </c>
      <c r="B5" s="97">
        <v>6</v>
      </c>
      <c r="C5" s="98" t="s">
        <v>854</v>
      </c>
      <c r="D5" s="14">
        <f t="shared" si="0"/>
        <v>6</v>
      </c>
      <c r="E5" s="39" t="s">
        <v>70</v>
      </c>
      <c r="F5" s="51">
        <v>2</v>
      </c>
      <c r="G5" s="277"/>
      <c r="M5" s="62"/>
      <c r="N5" s="62"/>
    </row>
    <row r="6" spans="1:14" ht="17.100000000000001" customHeight="1">
      <c r="A6" s="75">
        <f>B6+A5</f>
        <v>28</v>
      </c>
      <c r="B6" s="75">
        <v>18</v>
      </c>
      <c r="C6" s="76" t="s">
        <v>16</v>
      </c>
      <c r="D6" s="77">
        <f t="shared" si="0"/>
        <v>18</v>
      </c>
      <c r="E6" s="1" t="s">
        <v>17</v>
      </c>
      <c r="F6" s="50"/>
      <c r="G6" s="2"/>
    </row>
    <row r="7" spans="1:14" ht="17.100000000000001" customHeight="1">
      <c r="A7" s="77">
        <f>B7+A6</f>
        <v>48</v>
      </c>
      <c r="B7" s="77">
        <v>20</v>
      </c>
      <c r="C7" s="76" t="s">
        <v>16</v>
      </c>
      <c r="D7" s="77">
        <f t="shared" si="0"/>
        <v>20</v>
      </c>
      <c r="E7" s="13" t="s">
        <v>18</v>
      </c>
      <c r="G7" s="60"/>
    </row>
    <row r="8" spans="1:14" ht="17.100000000000001" customHeight="1">
      <c r="A8" s="89">
        <f>A7+B8</f>
        <v>55</v>
      </c>
      <c r="B8" s="89">
        <v>7</v>
      </c>
      <c r="C8" s="90" t="s">
        <v>62</v>
      </c>
      <c r="D8" s="89">
        <f t="shared" si="0"/>
        <v>7</v>
      </c>
      <c r="E8" s="15" t="s">
        <v>63</v>
      </c>
      <c r="G8" s="278" t="s">
        <v>64</v>
      </c>
      <c r="H8" s="59" t="s">
        <v>88</v>
      </c>
      <c r="I8" s="59" t="s">
        <v>89</v>
      </c>
      <c r="J8" s="59"/>
      <c r="K8" s="59"/>
      <c r="L8" s="18"/>
      <c r="M8" s="63" t="s">
        <v>56</v>
      </c>
    </row>
    <row r="9" spans="1:14" ht="17.100000000000001" customHeight="1">
      <c r="A9" s="77">
        <f t="shared" ref="A9:A30" si="1">A8+B9</f>
        <v>101</v>
      </c>
      <c r="B9" s="77">
        <v>46</v>
      </c>
      <c r="C9" s="76" t="s">
        <v>16</v>
      </c>
      <c r="D9" s="77">
        <f t="shared" si="0"/>
        <v>46</v>
      </c>
      <c r="E9" s="13" t="s">
        <v>18</v>
      </c>
      <c r="G9" s="60"/>
    </row>
    <row r="10" spans="1:14" ht="32.1" customHeight="1">
      <c r="A10" s="99">
        <f t="shared" si="1"/>
        <v>107</v>
      </c>
      <c r="B10" s="99">
        <v>6</v>
      </c>
      <c r="C10" s="100" t="s">
        <v>65</v>
      </c>
      <c r="D10" s="99">
        <f t="shared" si="0"/>
        <v>6</v>
      </c>
      <c r="E10" s="41" t="s">
        <v>73</v>
      </c>
      <c r="F10" s="52">
        <v>2.2000000000000002</v>
      </c>
      <c r="G10" s="60"/>
      <c r="H10" s="37"/>
      <c r="I10" s="57"/>
      <c r="J10" s="37"/>
      <c r="K10" s="37"/>
      <c r="L10" s="37"/>
      <c r="M10" s="62"/>
    </row>
    <row r="11" spans="1:14" ht="17.100000000000001" customHeight="1">
      <c r="A11" s="77">
        <f t="shared" si="1"/>
        <v>129</v>
      </c>
      <c r="B11" s="77">
        <v>22</v>
      </c>
      <c r="C11" s="76" t="s">
        <v>16</v>
      </c>
      <c r="D11" s="77">
        <f t="shared" si="0"/>
        <v>22</v>
      </c>
      <c r="E11" s="13" t="s">
        <v>20</v>
      </c>
      <c r="G11" s="60"/>
    </row>
    <row r="12" spans="1:14" ht="33" customHeight="1">
      <c r="A12" s="99">
        <f t="shared" si="1"/>
        <v>167</v>
      </c>
      <c r="B12" s="99">
        <v>38</v>
      </c>
      <c r="C12" s="100" t="s">
        <v>66</v>
      </c>
      <c r="D12" s="99">
        <f t="shared" si="0"/>
        <v>38</v>
      </c>
      <c r="E12" s="41" t="s">
        <v>74</v>
      </c>
      <c r="F12" s="52">
        <v>3.2</v>
      </c>
      <c r="G12" s="60"/>
      <c r="H12" s="37"/>
      <c r="I12" s="57"/>
      <c r="J12" s="37"/>
      <c r="K12" s="37"/>
      <c r="L12" s="37"/>
      <c r="M12" s="62"/>
    </row>
    <row r="13" spans="1:14" ht="17.100000000000001" customHeight="1">
      <c r="A13" s="78">
        <f t="shared" si="1"/>
        <v>177</v>
      </c>
      <c r="B13" s="78">
        <v>10</v>
      </c>
      <c r="C13" s="79" t="s">
        <v>16</v>
      </c>
      <c r="D13" s="78">
        <f t="shared" si="0"/>
        <v>10</v>
      </c>
      <c r="E13" s="44" t="s">
        <v>68</v>
      </c>
      <c r="G13" s="60"/>
    </row>
    <row r="14" spans="1:14" ht="17.100000000000001" customHeight="1">
      <c r="A14" s="86">
        <f t="shared" si="1"/>
        <v>261</v>
      </c>
      <c r="B14" s="86">
        <v>84</v>
      </c>
      <c r="C14" s="87" t="s">
        <v>67</v>
      </c>
      <c r="D14" s="86">
        <f>B14+B15</f>
        <v>85</v>
      </c>
      <c r="E14" s="13" t="s">
        <v>71</v>
      </c>
      <c r="F14" s="52">
        <v>6.5</v>
      </c>
      <c r="G14" s="60" t="s">
        <v>69</v>
      </c>
    </row>
    <row r="15" spans="1:14" ht="17.100000000000001" customHeight="1">
      <c r="A15" s="86">
        <f t="shared" si="1"/>
        <v>262</v>
      </c>
      <c r="B15" s="86">
        <v>1</v>
      </c>
      <c r="C15" s="87" t="s">
        <v>67</v>
      </c>
      <c r="D15" s="86"/>
      <c r="E15" s="13" t="s">
        <v>72</v>
      </c>
      <c r="G15" s="60"/>
    </row>
    <row r="16" spans="1:14" ht="17.100000000000001" customHeight="1">
      <c r="A16" s="78">
        <f t="shared" si="1"/>
        <v>280</v>
      </c>
      <c r="B16" s="78">
        <v>18</v>
      </c>
      <c r="C16" s="79" t="s">
        <v>16</v>
      </c>
      <c r="D16" s="78">
        <f>B16</f>
        <v>18</v>
      </c>
      <c r="E16" s="44" t="s">
        <v>68</v>
      </c>
      <c r="G16" s="60"/>
    </row>
    <row r="17" spans="1:14" ht="33" customHeight="1">
      <c r="A17" s="84">
        <f t="shared" si="1"/>
        <v>294</v>
      </c>
      <c r="B17" s="84">
        <v>14</v>
      </c>
      <c r="C17" s="100" t="s">
        <v>75</v>
      </c>
      <c r="D17" s="99">
        <f>B17</f>
        <v>14</v>
      </c>
      <c r="E17" s="41" t="s">
        <v>73</v>
      </c>
      <c r="F17" s="52">
        <v>3.2</v>
      </c>
      <c r="G17" s="60"/>
    </row>
    <row r="18" spans="1:14" ht="17.100000000000001" customHeight="1">
      <c r="A18" s="78">
        <f t="shared" si="1"/>
        <v>319</v>
      </c>
      <c r="B18" s="78">
        <v>25</v>
      </c>
      <c r="C18" s="79" t="s">
        <v>16</v>
      </c>
      <c r="D18" s="78">
        <f>B18</f>
        <v>25</v>
      </c>
      <c r="E18" s="44" t="s">
        <v>68</v>
      </c>
      <c r="G18" s="60"/>
    </row>
    <row r="19" spans="1:14" ht="33" customHeight="1">
      <c r="A19" s="86">
        <f t="shared" si="1"/>
        <v>324</v>
      </c>
      <c r="B19" s="86">
        <v>5</v>
      </c>
      <c r="C19" s="87" t="s">
        <v>76</v>
      </c>
      <c r="D19" s="86"/>
      <c r="E19" s="44" t="s">
        <v>198</v>
      </c>
      <c r="G19" s="60" t="s">
        <v>77</v>
      </c>
      <c r="H19" s="59" t="s">
        <v>90</v>
      </c>
      <c r="I19" s="18" t="s">
        <v>93</v>
      </c>
      <c r="J19" s="59" t="s">
        <v>91</v>
      </c>
      <c r="K19" s="59" t="s">
        <v>92</v>
      </c>
      <c r="L19" s="58"/>
      <c r="M19" s="63" t="s">
        <v>56</v>
      </c>
      <c r="N19" s="63" t="s">
        <v>94</v>
      </c>
    </row>
    <row r="20" spans="1:14" ht="17.100000000000001" customHeight="1">
      <c r="A20" s="78">
        <f t="shared" si="1"/>
        <v>331</v>
      </c>
      <c r="B20" s="78">
        <v>7</v>
      </c>
      <c r="C20" s="79" t="s">
        <v>16</v>
      </c>
      <c r="D20" s="78">
        <f>B20</f>
        <v>7</v>
      </c>
      <c r="E20" s="44" t="s">
        <v>68</v>
      </c>
      <c r="G20" s="60"/>
    </row>
    <row r="21" spans="1:14" ht="35.1" customHeight="1">
      <c r="A21" s="86">
        <f t="shared" si="1"/>
        <v>339</v>
      </c>
      <c r="B21" s="86">
        <v>8</v>
      </c>
      <c r="C21" s="95" t="s">
        <v>19</v>
      </c>
      <c r="D21" s="86">
        <f>B21</f>
        <v>8</v>
      </c>
      <c r="E21" s="46" t="s">
        <v>78</v>
      </c>
      <c r="F21" s="52">
        <v>1</v>
      </c>
      <c r="G21" s="60" t="s">
        <v>79</v>
      </c>
      <c r="N21" s="63" t="s">
        <v>94</v>
      </c>
    </row>
    <row r="22" spans="1:14" ht="17.100000000000001" customHeight="1">
      <c r="A22" s="78">
        <f t="shared" si="1"/>
        <v>357</v>
      </c>
      <c r="B22" s="78">
        <v>18</v>
      </c>
      <c r="C22" s="79" t="s">
        <v>16</v>
      </c>
      <c r="D22" s="78">
        <f>B22</f>
        <v>18</v>
      </c>
      <c r="E22" s="44"/>
      <c r="G22" s="60"/>
    </row>
    <row r="23" spans="1:14" ht="35.1" customHeight="1">
      <c r="A23" s="84">
        <f t="shared" si="1"/>
        <v>370</v>
      </c>
      <c r="B23" s="84">
        <v>13</v>
      </c>
      <c r="C23" s="100" t="s">
        <v>81</v>
      </c>
      <c r="D23" s="99">
        <f>B23</f>
        <v>13</v>
      </c>
      <c r="E23" s="41" t="s">
        <v>80</v>
      </c>
      <c r="F23" s="52">
        <v>0.5</v>
      </c>
      <c r="G23" s="60"/>
    </row>
    <row r="24" spans="1:14" ht="17.100000000000001" customHeight="1" thickBot="1">
      <c r="A24" s="80">
        <f t="shared" si="1"/>
        <v>393</v>
      </c>
      <c r="B24" s="80">
        <v>23</v>
      </c>
      <c r="C24" s="81" t="s">
        <v>16</v>
      </c>
      <c r="D24" s="80">
        <f>B24</f>
        <v>23</v>
      </c>
      <c r="E24" s="44" t="s">
        <v>82</v>
      </c>
      <c r="G24" s="60"/>
    </row>
    <row r="25" spans="1:14" s="38" customFormat="1" ht="17.100000000000001" customHeight="1">
      <c r="A25" s="84">
        <f t="shared" si="1"/>
        <v>405</v>
      </c>
      <c r="B25" s="84">
        <v>12</v>
      </c>
      <c r="C25" s="85" t="s">
        <v>1313</v>
      </c>
      <c r="D25" s="84">
        <f>B25+B26+B27</f>
        <v>39</v>
      </c>
      <c r="E25" s="54" t="s">
        <v>116</v>
      </c>
      <c r="F25" s="55"/>
      <c r="G25" s="62"/>
      <c r="M25" s="62"/>
      <c r="N25" s="62"/>
    </row>
    <row r="26" spans="1:14" s="38" customFormat="1" ht="17.100000000000001" customHeight="1">
      <c r="A26" s="84">
        <f t="shared" si="1"/>
        <v>420</v>
      </c>
      <c r="B26" s="84">
        <v>15</v>
      </c>
      <c r="C26" s="85" t="s">
        <v>1313</v>
      </c>
      <c r="D26" s="84"/>
      <c r="E26" s="54" t="s">
        <v>84</v>
      </c>
      <c r="F26" s="55">
        <v>4</v>
      </c>
      <c r="G26" s="62"/>
      <c r="M26" s="62"/>
      <c r="N26" s="62"/>
    </row>
    <row r="27" spans="1:14" s="38" customFormat="1" ht="17.100000000000001" customHeight="1">
      <c r="A27" s="84">
        <f t="shared" si="1"/>
        <v>432</v>
      </c>
      <c r="B27" s="84">
        <v>12</v>
      </c>
      <c r="C27" s="85" t="s">
        <v>1313</v>
      </c>
      <c r="D27" s="84"/>
      <c r="E27" s="40" t="s">
        <v>85</v>
      </c>
      <c r="F27" s="55"/>
      <c r="G27" s="62"/>
      <c r="M27" s="62"/>
      <c r="N27" s="62"/>
    </row>
    <row r="28" spans="1:14" s="38" customFormat="1" ht="17.100000000000001" customHeight="1">
      <c r="A28" s="78">
        <f t="shared" si="1"/>
        <v>433</v>
      </c>
      <c r="B28" s="78">
        <v>1</v>
      </c>
      <c r="C28" s="79" t="s">
        <v>16</v>
      </c>
      <c r="D28" s="78">
        <f>B28</f>
        <v>1</v>
      </c>
      <c r="E28" s="54" t="s">
        <v>95</v>
      </c>
      <c r="F28" s="55"/>
      <c r="G28" s="62"/>
      <c r="M28" s="62"/>
      <c r="N28" s="62"/>
    </row>
    <row r="29" spans="1:14" s="38" customFormat="1" ht="17.100000000000001" customHeight="1">
      <c r="A29" s="86">
        <f t="shared" si="1"/>
        <v>442</v>
      </c>
      <c r="B29" s="86">
        <v>9</v>
      </c>
      <c r="C29" s="87"/>
      <c r="D29" s="86">
        <f>B29</f>
        <v>9</v>
      </c>
      <c r="E29" s="40" t="s">
        <v>86</v>
      </c>
      <c r="F29" s="55"/>
      <c r="G29" s="62" t="s">
        <v>87</v>
      </c>
      <c r="M29" s="62"/>
      <c r="N29" s="62"/>
    </row>
    <row r="30" spans="1:14" ht="17.100000000000001" customHeight="1">
      <c r="A30" s="91">
        <f t="shared" si="1"/>
        <v>492</v>
      </c>
      <c r="B30" s="91">
        <v>50</v>
      </c>
      <c r="C30" s="92" t="s">
        <v>182</v>
      </c>
      <c r="D30" s="91"/>
      <c r="E30" s="56" t="s">
        <v>83</v>
      </c>
      <c r="F30" s="53"/>
      <c r="G30" s="64"/>
      <c r="H30" s="21"/>
      <c r="I30" s="21"/>
      <c r="J30" s="21"/>
      <c r="K30" s="21"/>
      <c r="L30" s="21"/>
      <c r="M30" s="64"/>
      <c r="N30" s="64"/>
    </row>
    <row r="32" spans="1:14" ht="17.100000000000001" customHeight="1">
      <c r="A32" s="5" t="s">
        <v>57</v>
      </c>
    </row>
    <row r="33" spans="1:1" ht="17.100000000000001" customHeight="1">
      <c r="A33" s="5" t="s">
        <v>59</v>
      </c>
    </row>
  </sheetData>
  <phoneticPr fontId="2"/>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0EBA4-EE87-7948-A149-CBB22B3115CA}">
  <dimension ref="A1:M18"/>
  <sheetViews>
    <sheetView zoomScale="125" zoomScaleNormal="125" workbookViewId="0"/>
  </sheetViews>
  <sheetFormatPr defaultColWidth="10.6640625" defaultRowHeight="17.100000000000001" customHeight="1"/>
  <cols>
    <col min="1" max="2" width="7.6640625" style="5" customWidth="1"/>
    <col min="3" max="3" width="18.6640625" style="5" customWidth="1"/>
    <col min="4" max="4" width="9.109375" style="5" customWidth="1"/>
    <col min="5" max="5" width="49.109375" style="5" customWidth="1"/>
    <col min="6" max="6" width="9.109375" style="52" customWidth="1"/>
    <col min="7" max="7" width="10.5546875" style="5" customWidth="1"/>
    <col min="8" max="8" width="18.88671875" style="5" customWidth="1"/>
    <col min="9" max="9" width="14.6640625" style="5" customWidth="1"/>
    <col min="10" max="10" width="16.44140625" style="5" customWidth="1"/>
    <col min="11" max="11" width="14.6640625" style="5" customWidth="1"/>
    <col min="12" max="12" width="15.6640625" style="5" customWidth="1"/>
    <col min="13" max="13" width="13.33203125" style="60" customWidth="1"/>
    <col min="14" max="16384" width="10.6640625" style="5"/>
  </cols>
  <sheetData>
    <row r="1" spans="1:13" ht="17.100000000000001" customHeight="1">
      <c r="A1" s="1"/>
      <c r="B1" s="2"/>
      <c r="C1" s="3" t="s">
        <v>1128</v>
      </c>
      <c r="D1" s="4" t="s">
        <v>0</v>
      </c>
      <c r="E1" s="4" t="s">
        <v>1129</v>
      </c>
      <c r="F1" s="47" t="s">
        <v>973</v>
      </c>
      <c r="G1" s="36" t="s">
        <v>1101</v>
      </c>
    </row>
    <row r="2" spans="1:13" ht="17.100000000000001" customHeight="1">
      <c r="A2" s="1"/>
      <c r="B2" s="6"/>
      <c r="C2" s="4" t="s">
        <v>1127</v>
      </c>
      <c r="D2" s="35" t="s">
        <v>1130</v>
      </c>
      <c r="E2" s="7" t="s">
        <v>1131</v>
      </c>
      <c r="F2" s="48" t="s">
        <v>309</v>
      </c>
      <c r="G2" s="25" t="s">
        <v>126</v>
      </c>
    </row>
    <row r="3" spans="1:13" ht="17.100000000000001" customHeight="1">
      <c r="A3" s="8" t="s">
        <v>2</v>
      </c>
      <c r="B3" s="9" t="s">
        <v>3</v>
      </c>
      <c r="C3" s="8" t="s">
        <v>4</v>
      </c>
      <c r="D3" s="8" t="s">
        <v>5</v>
      </c>
      <c r="E3" s="8" t="s">
        <v>6</v>
      </c>
      <c r="F3" s="49" t="s">
        <v>7</v>
      </c>
      <c r="G3" s="274" t="s">
        <v>8</v>
      </c>
      <c r="H3" s="10" t="s">
        <v>9</v>
      </c>
      <c r="I3" s="11" t="s">
        <v>10</v>
      </c>
      <c r="J3" s="12" t="s">
        <v>11</v>
      </c>
      <c r="K3" s="11" t="s">
        <v>12</v>
      </c>
      <c r="L3" s="11" t="s">
        <v>13</v>
      </c>
      <c r="M3" s="61" t="s">
        <v>14</v>
      </c>
    </row>
    <row r="4" spans="1:13" ht="17.100000000000001" customHeight="1">
      <c r="A4" s="75">
        <v>30</v>
      </c>
      <c r="B4" s="75">
        <v>30</v>
      </c>
      <c r="C4" s="76" t="s">
        <v>16</v>
      </c>
      <c r="D4" s="77">
        <f>B4</f>
        <v>30</v>
      </c>
      <c r="E4" s="153" t="s">
        <v>189</v>
      </c>
      <c r="F4" s="50"/>
      <c r="G4" s="2"/>
    </row>
    <row r="5" spans="1:13" ht="33" customHeight="1">
      <c r="A5" s="151">
        <f>A4+B5</f>
        <v>45</v>
      </c>
      <c r="B5" s="151">
        <v>15</v>
      </c>
      <c r="C5" s="90" t="s">
        <v>1109</v>
      </c>
      <c r="D5" s="89">
        <f>B5+B6</f>
        <v>18</v>
      </c>
      <c r="E5" s="1" t="s">
        <v>1132</v>
      </c>
      <c r="F5" s="50">
        <v>1</v>
      </c>
      <c r="G5" s="2" t="s">
        <v>1134</v>
      </c>
      <c r="H5" s="116" t="s">
        <v>1141</v>
      </c>
      <c r="I5" s="116" t="s">
        <v>1142</v>
      </c>
      <c r="J5" s="116"/>
      <c r="K5" s="120" t="s">
        <v>1144</v>
      </c>
      <c r="L5" s="116" t="s">
        <v>1143</v>
      </c>
      <c r="M5" s="65" t="s">
        <v>1145</v>
      </c>
    </row>
    <row r="6" spans="1:13" ht="17.100000000000001" customHeight="1">
      <c r="A6" s="151">
        <f t="shared" ref="A6:A14" si="0">A5+B6</f>
        <v>48</v>
      </c>
      <c r="B6" s="151">
        <v>3</v>
      </c>
      <c r="C6" s="90" t="s">
        <v>1109</v>
      </c>
      <c r="D6" s="89"/>
      <c r="E6" s="1" t="s">
        <v>1133</v>
      </c>
      <c r="F6" s="50"/>
      <c r="G6" s="2"/>
    </row>
    <row r="7" spans="1:13" ht="17.100000000000001" customHeight="1">
      <c r="A7" s="75">
        <f t="shared" si="0"/>
        <v>228</v>
      </c>
      <c r="B7" s="75">
        <v>180</v>
      </c>
      <c r="C7" s="79" t="s">
        <v>16</v>
      </c>
      <c r="D7" s="78">
        <f t="shared" ref="D7" si="1">B7</f>
        <v>180</v>
      </c>
      <c r="E7" s="44" t="s">
        <v>175</v>
      </c>
      <c r="F7" s="50"/>
      <c r="G7" s="2"/>
    </row>
    <row r="8" spans="1:13" ht="17.100000000000001" customHeight="1">
      <c r="A8" s="151">
        <f t="shared" si="0"/>
        <v>232</v>
      </c>
      <c r="B8" s="151">
        <v>4</v>
      </c>
      <c r="C8" s="87" t="s">
        <v>1118</v>
      </c>
      <c r="D8" s="89">
        <f>SUM(B8:B13)</f>
        <v>33</v>
      </c>
      <c r="E8" s="1" t="s">
        <v>1137</v>
      </c>
      <c r="F8" s="50"/>
      <c r="G8" s="2"/>
    </row>
    <row r="9" spans="1:13" ht="17.100000000000001" customHeight="1">
      <c r="A9" s="151">
        <f t="shared" si="0"/>
        <v>244</v>
      </c>
      <c r="B9" s="151">
        <v>12</v>
      </c>
      <c r="C9" s="87" t="s">
        <v>1118</v>
      </c>
      <c r="D9" s="89"/>
      <c r="E9" s="1" t="s">
        <v>1135</v>
      </c>
      <c r="F9" s="50">
        <v>0.4</v>
      </c>
      <c r="G9" s="2" t="s">
        <v>1140</v>
      </c>
      <c r="H9" s="116" t="s">
        <v>1043</v>
      </c>
      <c r="I9" s="116" t="s">
        <v>1146</v>
      </c>
      <c r="J9" s="116" t="s">
        <v>1147</v>
      </c>
      <c r="K9" s="116" t="s">
        <v>1148</v>
      </c>
      <c r="L9" s="116"/>
      <c r="M9" s="65" t="s">
        <v>1149</v>
      </c>
    </row>
    <row r="10" spans="1:13" ht="17.100000000000001" customHeight="1">
      <c r="A10" s="151">
        <f t="shared" si="0"/>
        <v>250</v>
      </c>
      <c r="B10" s="151">
        <v>6</v>
      </c>
      <c r="C10" s="87" t="s">
        <v>1118</v>
      </c>
      <c r="D10" s="89"/>
      <c r="E10" s="1" t="s">
        <v>1136</v>
      </c>
      <c r="F10" s="50"/>
      <c r="G10" s="2"/>
    </row>
    <row r="11" spans="1:13" ht="17.100000000000001" customHeight="1">
      <c r="A11" s="151">
        <f t="shared" si="0"/>
        <v>252</v>
      </c>
      <c r="B11" s="151">
        <v>2</v>
      </c>
      <c r="C11" s="87" t="s">
        <v>1118</v>
      </c>
      <c r="D11" s="89"/>
      <c r="E11" s="1" t="s">
        <v>1138</v>
      </c>
      <c r="F11" s="50">
        <v>0.6</v>
      </c>
      <c r="G11" s="2"/>
    </row>
    <row r="12" spans="1:13" ht="17.100000000000001" customHeight="1">
      <c r="A12" s="151">
        <f t="shared" si="0"/>
        <v>255</v>
      </c>
      <c r="B12" s="151">
        <v>3</v>
      </c>
      <c r="C12" s="87" t="s">
        <v>1118</v>
      </c>
      <c r="D12" s="89"/>
      <c r="E12" s="1" t="s">
        <v>1136</v>
      </c>
      <c r="F12" s="50"/>
      <c r="G12" s="2"/>
    </row>
    <row r="13" spans="1:13" ht="17.100000000000001" customHeight="1">
      <c r="A13" s="151">
        <f t="shared" si="0"/>
        <v>261</v>
      </c>
      <c r="B13" s="151">
        <v>6</v>
      </c>
      <c r="C13" s="87" t="s">
        <v>1118</v>
      </c>
      <c r="D13" s="89"/>
      <c r="E13" s="1" t="s">
        <v>1139</v>
      </c>
      <c r="F13" s="50">
        <v>1.5</v>
      </c>
      <c r="G13" s="2"/>
    </row>
    <row r="14" spans="1:13" ht="17.100000000000001" customHeight="1" thickBot="1">
      <c r="A14" s="197">
        <f t="shared" si="0"/>
        <v>321</v>
      </c>
      <c r="B14" s="197">
        <v>60</v>
      </c>
      <c r="C14" s="81" t="s">
        <v>16</v>
      </c>
      <c r="D14" s="80">
        <f t="shared" ref="D14" si="2">B14</f>
        <v>60</v>
      </c>
      <c r="E14" s="44" t="s">
        <v>1152</v>
      </c>
      <c r="F14" s="50"/>
      <c r="G14" s="2"/>
    </row>
    <row r="15" spans="1:13" ht="17.100000000000001" customHeight="1">
      <c r="A15" s="257"/>
      <c r="B15" s="257"/>
      <c r="C15" s="257" t="s">
        <v>1150</v>
      </c>
      <c r="D15" s="257"/>
      <c r="E15" s="21" t="s">
        <v>1151</v>
      </c>
      <c r="F15" s="53"/>
      <c r="G15" s="64"/>
      <c r="H15" s="21"/>
      <c r="I15" s="21"/>
      <c r="J15" s="21"/>
      <c r="K15" s="21"/>
      <c r="L15" s="21"/>
      <c r="M15" s="64"/>
    </row>
    <row r="17" spans="1:1" ht="17.100000000000001" customHeight="1">
      <c r="A17" s="5" t="s">
        <v>1102</v>
      </c>
    </row>
    <row r="18" spans="1:1" ht="17.100000000000001" customHeight="1">
      <c r="A18" s="5" t="s">
        <v>22</v>
      </c>
    </row>
  </sheetData>
  <phoneticPr fontId="2"/>
  <pageMargins left="0.7" right="0.7" top="0.75" bottom="0.75" header="0.3" footer="0.3"/>
  <pageSetup paperSize="9" orientation="portrait" verticalDpi="0" r:id="rId1"/>
  <ignoredErrors>
    <ignoredError sqref="D8" formulaRange="1"/>
  </ignoredError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46</vt:i4>
      </vt:variant>
    </vt:vector>
  </HeadingPairs>
  <TitlesOfParts>
    <vt:vector size="46" baseType="lpstr">
      <vt:lpstr>890907-2</vt:lpstr>
      <vt:lpstr>891103-1</vt:lpstr>
      <vt:lpstr>930912-1</vt:lpstr>
      <vt:lpstr>930912-2</vt:lpstr>
      <vt:lpstr>930914-2</vt:lpstr>
      <vt:lpstr>931111-2</vt:lpstr>
      <vt:lpstr>940914-1</vt:lpstr>
      <vt:lpstr>941124-2</vt:lpstr>
      <vt:lpstr>951023-1</vt:lpstr>
      <vt:lpstr>951024-2</vt:lpstr>
      <vt:lpstr>951026-1</vt:lpstr>
      <vt:lpstr>960917-3</vt:lpstr>
      <vt:lpstr>960918-1</vt:lpstr>
      <vt:lpstr>961119-1</vt:lpstr>
      <vt:lpstr>961120-2</vt:lpstr>
      <vt:lpstr>961121-2</vt:lpstr>
      <vt:lpstr>970603-1</vt:lpstr>
      <vt:lpstr>970603-3</vt:lpstr>
      <vt:lpstr>970603-4</vt:lpstr>
      <vt:lpstr>971102-2</vt:lpstr>
      <vt:lpstr>971103-1</vt:lpstr>
      <vt:lpstr>971104-2</vt:lpstr>
      <vt:lpstr>971105-2</vt:lpstr>
      <vt:lpstr>980722-4</vt:lpstr>
      <vt:lpstr>9807223-1</vt:lpstr>
      <vt:lpstr>980723-2</vt:lpstr>
      <vt:lpstr>980723-5</vt:lpstr>
      <vt:lpstr>981013-3</vt:lpstr>
      <vt:lpstr>981121-4</vt:lpstr>
      <vt:lpstr>990311-2</vt:lpstr>
      <vt:lpstr>990312-2 </vt:lpstr>
      <vt:lpstr>990312-3</vt:lpstr>
      <vt:lpstr>990312-5</vt:lpstr>
      <vt:lpstr>990719-3</vt:lpstr>
      <vt:lpstr>000919-2</vt:lpstr>
      <vt:lpstr>000925-1</vt:lpstr>
      <vt:lpstr>001107-1</vt:lpstr>
      <vt:lpstr>001118-1</vt:lpstr>
      <vt:lpstr>001209-1</vt:lpstr>
      <vt:lpstr>001209-2</vt:lpstr>
      <vt:lpstr>001211-2</vt:lpstr>
      <vt:lpstr>001212-1</vt:lpstr>
      <vt:lpstr>001212-2</vt:lpstr>
      <vt:lpstr>011111-4</vt:lpstr>
      <vt:lpstr>021107-3</vt:lpstr>
      <vt:lpstr>100324-3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2021-01-07T08:05:27Z</dcterms:created>
  <dcterms:modified xsi:type="dcterms:W3CDTF">2022-03-10T04:56:49Z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c55989-3c9e-4466-8514-eac6f80f6373_Enabled">
    <vt:lpwstr>true</vt:lpwstr>
  </property>
  <property fmtid="{D5CDD505-2E9C-101B-9397-08002B2CF9AE}" pid="3" name="MSIP_Label_ddc55989-3c9e-4466-8514-eac6f80f6373_SetDate">
    <vt:lpwstr>2022-03-10T04:56:37Z</vt:lpwstr>
  </property>
  <property fmtid="{D5CDD505-2E9C-101B-9397-08002B2CF9AE}" pid="4" name="MSIP_Label_ddc55989-3c9e-4466-8514-eac6f80f6373_Method">
    <vt:lpwstr>Privileged</vt:lpwstr>
  </property>
  <property fmtid="{D5CDD505-2E9C-101B-9397-08002B2CF9AE}" pid="5" name="MSIP_Label_ddc55989-3c9e-4466-8514-eac6f80f6373_Name">
    <vt:lpwstr>ddc55989-3c9e-4466-8514-eac6f80f6373</vt:lpwstr>
  </property>
  <property fmtid="{D5CDD505-2E9C-101B-9397-08002B2CF9AE}" pid="6" name="MSIP_Label_ddc55989-3c9e-4466-8514-eac6f80f6373_SiteId">
    <vt:lpwstr>18a7fec8-652f-409b-8369-272d9ce80620</vt:lpwstr>
  </property>
  <property fmtid="{D5CDD505-2E9C-101B-9397-08002B2CF9AE}" pid="7" name="MSIP_Label_ddc55989-3c9e-4466-8514-eac6f80f6373_ActionId">
    <vt:lpwstr>3fe53578-d5d9-4554-838b-4ed02597e2d0</vt:lpwstr>
  </property>
  <property fmtid="{D5CDD505-2E9C-101B-9397-08002B2CF9AE}" pid="8" name="MSIP_Label_ddc55989-3c9e-4466-8514-eac6f80f6373_ContentBits">
    <vt:lpwstr>0</vt:lpwstr>
  </property>
</Properties>
</file>